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12" i="1"/>
  <c r="AD41" i="1"/>
  <c r="AD57" i="1"/>
  <c r="AD34" i="1"/>
  <c r="AD21" i="1"/>
  <c r="AD53" i="1"/>
  <c r="AD28" i="1"/>
  <c r="AD27" i="1"/>
  <c r="AD39" i="1"/>
  <c r="AD24" i="1"/>
  <c r="AD58" i="1"/>
  <c r="AD52" i="1"/>
  <c r="AD25" i="1"/>
  <c r="AD15" i="1"/>
  <c r="AD59" i="1"/>
  <c r="AD51" i="1"/>
  <c r="AD30" i="1"/>
  <c r="AD54" i="1"/>
  <c r="AD60" i="1"/>
  <c r="AD18" i="1"/>
  <c r="AD35" i="1"/>
  <c r="AD48" i="1"/>
  <c r="AD61" i="1"/>
  <c r="AD13" i="1"/>
  <c r="AD38" i="1"/>
  <c r="AD14" i="1"/>
  <c r="AD49" i="1"/>
  <c r="AD55" i="1"/>
  <c r="AD42" i="1"/>
  <c r="AD36" i="1"/>
  <c r="AD62" i="1"/>
  <c r="AD26" i="1"/>
  <c r="AD63" i="1"/>
  <c r="AD20" i="1"/>
  <c r="AD64" i="1"/>
  <c r="AD16" i="1"/>
  <c r="AD44" i="1"/>
  <c r="AD46" i="1"/>
  <c r="AD50" i="1"/>
  <c r="AD37" i="1"/>
  <c r="AD40" i="1"/>
  <c r="AD65" i="1"/>
  <c r="AD43" i="1"/>
  <c r="AD31" i="1"/>
  <c r="AD17" i="1"/>
  <c r="AD45" i="1"/>
  <c r="AD12" i="1"/>
  <c r="AD66" i="1"/>
  <c r="AD29" i="1"/>
  <c r="AD19" i="1"/>
  <c r="AD32" i="1"/>
  <c r="AD33" i="1"/>
  <c r="AD56" i="1"/>
  <c r="AD22" i="1"/>
  <c r="AD67" i="1"/>
  <c r="AD23" i="1"/>
  <c r="AC41" i="1"/>
  <c r="AC57" i="1"/>
  <c r="AC34" i="1"/>
  <c r="AC21" i="1"/>
  <c r="AC53" i="1"/>
  <c r="AC28" i="1"/>
  <c r="AC27" i="1"/>
  <c r="AC39" i="1"/>
  <c r="AC24" i="1"/>
  <c r="AC58" i="1"/>
  <c r="AC52" i="1"/>
  <c r="AC25" i="1"/>
  <c r="AC15" i="1"/>
  <c r="AC59" i="1"/>
  <c r="AC51" i="1"/>
  <c r="AC30" i="1"/>
  <c r="AC54" i="1"/>
  <c r="AC60" i="1"/>
  <c r="AC18" i="1"/>
  <c r="AC35" i="1"/>
  <c r="AC48" i="1"/>
  <c r="AC61" i="1"/>
  <c r="AC13" i="1"/>
  <c r="AC38" i="1"/>
  <c r="AC14" i="1"/>
  <c r="AC49" i="1"/>
  <c r="AC55" i="1"/>
  <c r="AC42" i="1"/>
  <c r="AC36" i="1"/>
  <c r="AC62" i="1"/>
  <c r="AC26" i="1"/>
  <c r="AC63" i="1"/>
  <c r="AC20" i="1"/>
  <c r="AC64" i="1"/>
  <c r="AC16" i="1"/>
  <c r="AC44" i="1"/>
  <c r="AC46" i="1"/>
  <c r="AC50" i="1"/>
  <c r="AC37" i="1"/>
  <c r="AC40" i="1"/>
  <c r="AC65" i="1"/>
  <c r="AC43" i="1"/>
  <c r="AC31" i="1"/>
  <c r="AC17" i="1"/>
  <c r="AC45" i="1"/>
  <c r="AC12" i="1"/>
  <c r="AC66" i="1"/>
  <c r="AC29" i="1"/>
  <c r="AC19" i="1"/>
  <c r="AC32" i="1"/>
  <c r="AC33" i="1"/>
  <c r="AC56" i="1"/>
  <c r="AC22" i="1"/>
  <c r="AC67" i="1"/>
  <c r="AC23" i="1"/>
  <c r="AD47" i="1"/>
  <c r="AC47" i="1"/>
  <c r="X41" i="1"/>
  <c r="Z41" i="1" s="1"/>
  <c r="X57" i="1"/>
  <c r="Z57" i="1" s="1"/>
  <c r="X34" i="1"/>
  <c r="Z34" i="1" s="1"/>
  <c r="X21" i="1"/>
  <c r="Z21" i="1" s="1"/>
  <c r="X53" i="1"/>
  <c r="Z53" i="1" s="1"/>
  <c r="X28" i="1"/>
  <c r="Z28" i="1" s="1"/>
  <c r="X27" i="1"/>
  <c r="Z27" i="1" s="1"/>
  <c r="X39" i="1"/>
  <c r="Z39" i="1" s="1"/>
  <c r="X24" i="1"/>
  <c r="Z24" i="1" s="1"/>
  <c r="X58" i="1"/>
  <c r="Z58" i="1" s="1"/>
  <c r="X52" i="1"/>
  <c r="Z52" i="1" s="1"/>
  <c r="X25" i="1"/>
  <c r="Z25" i="1" s="1"/>
  <c r="X15" i="1"/>
  <c r="Z15" i="1" s="1"/>
  <c r="X59" i="1"/>
  <c r="Z59" i="1" s="1"/>
  <c r="X51" i="1"/>
  <c r="Z51" i="1" s="1"/>
  <c r="X30" i="1"/>
  <c r="Z30" i="1" s="1"/>
  <c r="X54" i="1"/>
  <c r="Z54" i="1" s="1"/>
  <c r="X60" i="1"/>
  <c r="Z60" i="1" s="1"/>
  <c r="X18" i="1"/>
  <c r="Z18" i="1" s="1"/>
  <c r="X35" i="1"/>
  <c r="Z35" i="1" s="1"/>
  <c r="X48" i="1"/>
  <c r="Z48" i="1" s="1"/>
  <c r="X61" i="1"/>
  <c r="Z61" i="1" s="1"/>
  <c r="X13" i="1"/>
  <c r="Z13" i="1" s="1"/>
  <c r="X38" i="1"/>
  <c r="Z38" i="1" s="1"/>
  <c r="X14" i="1"/>
  <c r="Z14" i="1" s="1"/>
  <c r="X49" i="1"/>
  <c r="Z49" i="1" s="1"/>
  <c r="X55" i="1"/>
  <c r="Z55" i="1" s="1"/>
  <c r="X42" i="1"/>
  <c r="Z42" i="1" s="1"/>
  <c r="X36" i="1"/>
  <c r="Z36" i="1" s="1"/>
  <c r="X62" i="1"/>
  <c r="Z62" i="1" s="1"/>
  <c r="X26" i="1"/>
  <c r="Z26" i="1" s="1"/>
  <c r="X63" i="1"/>
  <c r="Z63" i="1" s="1"/>
  <c r="X20" i="1"/>
  <c r="Z20" i="1" s="1"/>
  <c r="X64" i="1"/>
  <c r="Z64" i="1" s="1"/>
  <c r="X16" i="1"/>
  <c r="Z16" i="1" s="1"/>
  <c r="X44" i="1"/>
  <c r="Z44" i="1" s="1"/>
  <c r="X46" i="1"/>
  <c r="Z46" i="1" s="1"/>
  <c r="X50" i="1"/>
  <c r="Z50" i="1" s="1"/>
  <c r="X37" i="1"/>
  <c r="Z37" i="1" s="1"/>
  <c r="X40" i="1"/>
  <c r="Z40" i="1" s="1"/>
  <c r="X65" i="1"/>
  <c r="Z65" i="1" s="1"/>
  <c r="X43" i="1"/>
  <c r="Z43" i="1" s="1"/>
  <c r="X31" i="1"/>
  <c r="Z31" i="1" s="1"/>
  <c r="X17" i="1"/>
  <c r="Z17" i="1" s="1"/>
  <c r="X45" i="1"/>
  <c r="Z45" i="1" s="1"/>
  <c r="X12" i="1"/>
  <c r="Z12" i="1" s="1"/>
  <c r="X66" i="1"/>
  <c r="Z66" i="1" s="1"/>
  <c r="X29" i="1"/>
  <c r="Z29" i="1" s="1"/>
  <c r="X19" i="1"/>
  <c r="Z19" i="1" s="1"/>
  <c r="X32" i="1"/>
  <c r="Z32" i="1" s="1"/>
  <c r="X33" i="1"/>
  <c r="Z33" i="1" s="1"/>
  <c r="X56" i="1"/>
  <c r="Z56" i="1" s="1"/>
  <c r="X22" i="1"/>
  <c r="Z22" i="1" s="1"/>
  <c r="X67" i="1"/>
  <c r="Z67" i="1" s="1"/>
  <c r="X23" i="1"/>
  <c r="Z23" i="1" s="1"/>
  <c r="X47" i="1"/>
  <c r="Z47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3" i="2"/>
</calcChain>
</file>

<file path=xl/sharedStrings.xml><?xml version="1.0" encoding="utf-8"?>
<sst xmlns="http://schemas.openxmlformats.org/spreadsheetml/2006/main" count="2358" uniqueCount="296">
  <si>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</si>
  <si>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</si>
  <si>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</si>
  <si>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</si>
  <si>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</si>
  <si>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</si>
  <si>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</si>
  <si>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</si>
  <si>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</si>
  <si>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</si>
  <si>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</si>
  <si>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</si>
  <si>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</si>
  <si>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</si>
  <si>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</si>
  <si>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</si>
  <si>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</si>
  <si>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</si>
  <si>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</si>
  <si>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</si>
  <si>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</si>
  <si>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</si>
  <si>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</si>
  <si>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</si>
  <si>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</si>
  <si>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</si>
  <si>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</si>
  <si>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</si>
  <si>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</si>
  <si>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</si>
  <si>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</si>
  <si>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</si>
  <si>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</si>
  <si>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</si>
  <si>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</si>
  <si>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</si>
  <si>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</si>
  <si>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</si>
  <si>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</si>
  <si>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Бальжанов Цырен Станиславович</t>
  </si>
  <si>
    <t>Барышева Александра Сергеевна</t>
  </si>
  <si>
    <t>Бобровский Дмитрий Игоревич</t>
  </si>
  <si>
    <t>Ботвинкин Ефим Алексеевич</t>
  </si>
  <si>
    <t>Бочаров Марк Алексеевич</t>
  </si>
  <si>
    <t>Гаврилов Александр Ильич</t>
  </si>
  <si>
    <t>Гайнутдинова Карина Шамильевна</t>
  </si>
  <si>
    <t>Герасимова Елена Юрьевна</t>
  </si>
  <si>
    <t>Гиздатуллин Данил Кутдусович</t>
  </si>
  <si>
    <t>Давыдов Денис Александрович</t>
  </si>
  <si>
    <t>Евгранов Илья Александрович</t>
  </si>
  <si>
    <t>Евдокимова Валерия Юрьевна</t>
  </si>
  <si>
    <t>Егоров Виталий Васильевич</t>
  </si>
  <si>
    <t>Егорова Елена Евгеньевна</t>
  </si>
  <si>
    <t>Егурнов Дмитрий Алексеевич</t>
  </si>
  <si>
    <t>Жосан Юлия Сергеевна</t>
  </si>
  <si>
    <t>Зорин Иван Андреевич</t>
  </si>
  <si>
    <t>Зубанков Дмитрий Александрович</t>
  </si>
  <si>
    <t>Имаев Артем Александрович</t>
  </si>
  <si>
    <t>Кадырова Алина Ринатовна</t>
  </si>
  <si>
    <t>Киселюс Мария Сергеевна</t>
  </si>
  <si>
    <t>Кондратьев Павел Александрович</t>
  </si>
  <si>
    <t>Коновалов Виталий Михайлович</t>
  </si>
  <si>
    <t>Корепанова Наталья Владимировна</t>
  </si>
  <si>
    <t>Корнилов Денис Игоревич</t>
  </si>
  <si>
    <t>Косилова Наталья Владимировна</t>
  </si>
  <si>
    <t>Курмуков Анвар Илдарович</t>
  </si>
  <si>
    <t>Липнягов Алексей Иванович</t>
  </si>
  <si>
    <t>Лихоносова Алена Федоровна</t>
  </si>
  <si>
    <t>Назаров Юрий Николаевич</t>
  </si>
  <si>
    <t>Найденко Кирилл Валерьевич</t>
  </si>
  <si>
    <t>Нечаева Ольга Александровна</t>
  </si>
  <si>
    <t>Переведенцев Павел Андреевич</t>
  </si>
  <si>
    <t>Переславцева Алёна Сергеевна</t>
  </si>
  <si>
    <t>Подледнева Елена Александровна</t>
  </si>
  <si>
    <t>Полесская Екатерина Викторовна</t>
  </si>
  <si>
    <t>Попов Николай Васильевич</t>
  </si>
  <si>
    <t>Потапова Валерия Сергеевна</t>
  </si>
  <si>
    <t>Пшеничников Дмитрий Павлович</t>
  </si>
  <si>
    <t>Рамазян Шаварш Акопович</t>
  </si>
  <si>
    <t>Рогожин Игорь Витальевич</t>
  </si>
  <si>
    <t>Рыжакова Екатерина Вадимовна</t>
  </si>
  <si>
    <t>Садовников Сергей Дмитриевич</t>
  </si>
  <si>
    <t>Самелюк Кирилл Андреевич</t>
  </si>
  <si>
    <t>Самохина Любовь Андреевна</t>
  </si>
  <si>
    <t>Сарычев Глеб Михайлович</t>
  </si>
  <si>
    <t>Смирнов Евгений Дмитриевич</t>
  </si>
  <si>
    <t>Соловьева Яна Андреевна</t>
  </si>
  <si>
    <t>Тарасова Елизавета Юрьевна</t>
  </si>
  <si>
    <t>Фазылова Ольга Владиславовна</t>
  </si>
  <si>
    <t>Цымбалов Евгений Алексеевич</t>
  </si>
  <si>
    <t>Черноног Валерия Сергеевна</t>
  </si>
  <si>
    <t>Чусовлянов Дмитрий Сергеевич</t>
  </si>
  <si>
    <t>Шалимова Юлия Андреевна</t>
  </si>
  <si>
    <t>Шеменков Никита Эдуардович</t>
  </si>
  <si>
    <t>Яксин Олег Анатольевич</t>
  </si>
  <si>
    <t>471ПМ</t>
  </si>
  <si>
    <t>Косилова</t>
  </si>
  <si>
    <t>Наталья</t>
  </si>
  <si>
    <t>Владимировна</t>
  </si>
  <si>
    <t>200184040</t>
  </si>
  <si>
    <t>Основы подготовки документов и презентаций в издательской системе LaTeX</t>
  </si>
  <si>
    <t>Зачет</t>
  </si>
  <si>
    <t>2013/2014 учебный год 1 модуль</t>
  </si>
  <si>
    <t>Егорова</t>
  </si>
  <si>
    <t>Елена</t>
  </si>
  <si>
    <t>Евгеньевна</t>
  </si>
  <si>
    <t>200184021</t>
  </si>
  <si>
    <t>472ПМ</t>
  </si>
  <si>
    <t>Гайнутдинова</t>
  </si>
  <si>
    <t>Карина</t>
  </si>
  <si>
    <t>Шамильевна</t>
  </si>
  <si>
    <t>200184012</t>
  </si>
  <si>
    <t>Производственная практика</t>
  </si>
  <si>
    <t>Герасимова</t>
  </si>
  <si>
    <t>Юрьевна</t>
  </si>
  <si>
    <t>200184013</t>
  </si>
  <si>
    <t>Гиздатуллин</t>
  </si>
  <si>
    <t>Данил</t>
  </si>
  <si>
    <t>Кутдусович</t>
  </si>
  <si>
    <t>200184014</t>
  </si>
  <si>
    <t>Давыдов</t>
  </si>
  <si>
    <t>Денис</t>
  </si>
  <si>
    <t>Александрович</t>
  </si>
  <si>
    <t>200184017</t>
  </si>
  <si>
    <t>Егоров</t>
  </si>
  <si>
    <t>Виталий</t>
  </si>
  <si>
    <t>Васильевич</t>
  </si>
  <si>
    <t>201184020</t>
  </si>
  <si>
    <t>Жосан</t>
  </si>
  <si>
    <t>Юлия</t>
  </si>
  <si>
    <t>Сергеевна</t>
  </si>
  <si>
    <t>200184022</t>
  </si>
  <si>
    <t>Зорин</t>
  </si>
  <si>
    <t>Иван</t>
  </si>
  <si>
    <t>Андреевич</t>
  </si>
  <si>
    <t>200184023</t>
  </si>
  <si>
    <t>Корепанова</t>
  </si>
  <si>
    <t>290184018</t>
  </si>
  <si>
    <t>Корнилов</t>
  </si>
  <si>
    <t>Игоревич</t>
  </si>
  <si>
    <t>200184039</t>
  </si>
  <si>
    <t>Лихоносова</t>
  </si>
  <si>
    <t>Алена</t>
  </si>
  <si>
    <t>Федоровна</t>
  </si>
  <si>
    <t>200184047</t>
  </si>
  <si>
    <t>Назаров</t>
  </si>
  <si>
    <t>Юрий</t>
  </si>
  <si>
    <t>Николаевич</t>
  </si>
  <si>
    <t>200184053</t>
  </si>
  <si>
    <t>Нечаева</t>
  </si>
  <si>
    <t>Ольга</t>
  </si>
  <si>
    <t>Александровна</t>
  </si>
  <si>
    <t>200184055</t>
  </si>
  <si>
    <t>Попов</t>
  </si>
  <si>
    <t>Николай</t>
  </si>
  <si>
    <t>200184062</t>
  </si>
  <si>
    <t>Пшеничников</t>
  </si>
  <si>
    <t>Дмитрий</t>
  </si>
  <si>
    <t>Павлович</t>
  </si>
  <si>
    <t>201184064</t>
  </si>
  <si>
    <t>Садовников</t>
  </si>
  <si>
    <t>Сергей</t>
  </si>
  <si>
    <t>Дмитриевич</t>
  </si>
  <si>
    <t>201184067</t>
  </si>
  <si>
    <t>Самелюк</t>
  </si>
  <si>
    <t>Кирилл</t>
  </si>
  <si>
    <t>200184090</t>
  </si>
  <si>
    <t>Сарычев</t>
  </si>
  <si>
    <t>Глеб</t>
  </si>
  <si>
    <t>Михайлович</t>
  </si>
  <si>
    <t>290184034</t>
  </si>
  <si>
    <t>Тарасова</t>
  </si>
  <si>
    <t>Елизавета</t>
  </si>
  <si>
    <t>200184073</t>
  </si>
  <si>
    <t>Цымбалов</t>
  </si>
  <si>
    <t>Евгений</t>
  </si>
  <si>
    <t>Алексеевич</t>
  </si>
  <si>
    <t>200184093</t>
  </si>
  <si>
    <t>Черноног</t>
  </si>
  <si>
    <t>Валерия</t>
  </si>
  <si>
    <t>200184081</t>
  </si>
  <si>
    <t>Барышева</t>
  </si>
  <si>
    <t>Александра</t>
  </si>
  <si>
    <t>200184004</t>
  </si>
  <si>
    <t>Ботвинкин</t>
  </si>
  <si>
    <t>Ефим</t>
  </si>
  <si>
    <t>200184007</t>
  </si>
  <si>
    <t>Гаврилов</t>
  </si>
  <si>
    <t>Александр</t>
  </si>
  <si>
    <t>Ильич</t>
  </si>
  <si>
    <t>200184011</t>
  </si>
  <si>
    <t>Евдокимова</t>
  </si>
  <si>
    <t>200184019</t>
  </si>
  <si>
    <t>Кадырова</t>
  </si>
  <si>
    <t>Алина</t>
  </si>
  <si>
    <t>Ринатовна</t>
  </si>
  <si>
    <t>200184027</t>
  </si>
  <si>
    <t>Киселюс</t>
  </si>
  <si>
    <t>Мария</t>
  </si>
  <si>
    <t>200184034</t>
  </si>
  <si>
    <t>Коновалов</t>
  </si>
  <si>
    <t>280184018</t>
  </si>
  <si>
    <t>Переславцева</t>
  </si>
  <si>
    <t>Алёна</t>
  </si>
  <si>
    <t>200184057</t>
  </si>
  <si>
    <t>Полесская</t>
  </si>
  <si>
    <t>Екатерина</t>
  </si>
  <si>
    <t>Викторовна</t>
  </si>
  <si>
    <t>200184060</t>
  </si>
  <si>
    <t>Потапова</t>
  </si>
  <si>
    <t>200184063</t>
  </si>
  <si>
    <t>Рамазян</t>
  </si>
  <si>
    <t>Шаварш</t>
  </si>
  <si>
    <t>Акопович</t>
  </si>
  <si>
    <t>291184083</t>
  </si>
  <si>
    <t>Рогожин</t>
  </si>
  <si>
    <t>Игорь</t>
  </si>
  <si>
    <t>Витальевич</t>
  </si>
  <si>
    <t>201184065</t>
  </si>
  <si>
    <t>Самохина</t>
  </si>
  <si>
    <t>Любовь</t>
  </si>
  <si>
    <t>Андреевна</t>
  </si>
  <si>
    <t>200184068</t>
  </si>
  <si>
    <t>Смирнов</t>
  </si>
  <si>
    <t>200184072</t>
  </si>
  <si>
    <t>Фазылова</t>
  </si>
  <si>
    <t>Владиславовна</t>
  </si>
  <si>
    <t>200184077</t>
  </si>
  <si>
    <t>Шалимова</t>
  </si>
  <si>
    <t>200184082</t>
  </si>
  <si>
    <t>Яксин</t>
  </si>
  <si>
    <t>Олег</t>
  </si>
  <si>
    <t>Анатольевич</t>
  </si>
  <si>
    <t>200184085</t>
  </si>
  <si>
    <t>Бочаров</t>
  </si>
  <si>
    <t>Марк</t>
  </si>
  <si>
    <t>200184008</t>
  </si>
  <si>
    <t>Курмуков</t>
  </si>
  <si>
    <t>Анвар</t>
  </si>
  <si>
    <t>Илдарович</t>
  </si>
  <si>
    <t>290184051</t>
  </si>
  <si>
    <t>ikPlanned</t>
  </si>
  <si>
    <t>Бальжанов</t>
  </si>
  <si>
    <t>Цырен</t>
  </si>
  <si>
    <t>Станиславович</t>
  </si>
  <si>
    <t>200184003</t>
  </si>
  <si>
    <t>Автоматическая обработка текстов</t>
  </si>
  <si>
    <t>Экзамен</t>
  </si>
  <si>
    <t>2013/2014 учебный год 2 модуль</t>
  </si>
  <si>
    <t>Конструирование экономических механизмов</t>
  </si>
  <si>
    <t>Методы оптимизации и вариационное исчисление</t>
  </si>
  <si>
    <t>Прикладная теория графов</t>
  </si>
  <si>
    <t>Системный анализ</t>
  </si>
  <si>
    <t>Статистическое моделирование и анализ</t>
  </si>
  <si>
    <t>Теория индивидуального и коллективного выбора</t>
  </si>
  <si>
    <t>ikPassed</t>
  </si>
  <si>
    <t>Теория информации и кодирования</t>
  </si>
  <si>
    <t>Теория случайных процессов</t>
  </si>
  <si>
    <t>Философия науки</t>
  </si>
  <si>
    <t>471ПМ-ИУП</t>
  </si>
  <si>
    <t>Липнягов</t>
  </si>
  <si>
    <t>Алексей</t>
  </si>
  <si>
    <t>Иванович</t>
  </si>
  <si>
    <t>290184097</t>
  </si>
  <si>
    <t>Численное решение уравнений математической физики и экономики</t>
  </si>
  <si>
    <t>Зубанков</t>
  </si>
  <si>
    <t>290184096</t>
  </si>
  <si>
    <t>Шеменков</t>
  </si>
  <si>
    <t>Никита</t>
  </si>
  <si>
    <t>Эдуардович</t>
  </si>
  <si>
    <t>290184064</t>
  </si>
  <si>
    <t>Кондратьев</t>
  </si>
  <si>
    <t>Павел</t>
  </si>
  <si>
    <t>290184050</t>
  </si>
  <si>
    <t>Архитектура компьютеров и системное программирование</t>
  </si>
  <si>
    <t>Чусовлянов</t>
  </si>
  <si>
    <t>Сергеевич</t>
  </si>
  <si>
    <t>290184058</t>
  </si>
  <si>
    <t>Безопасность предпринимательской деятельности</t>
  </si>
  <si>
    <t>Бюдж</t>
  </si>
  <si>
    <t>Комм</t>
  </si>
  <si>
    <t>н/я</t>
  </si>
  <si>
    <t>Да</t>
  </si>
  <si>
    <t>н/я (ув)</t>
  </si>
  <si>
    <t>3 - 6</t>
  </si>
  <si>
    <t>10 - 12</t>
  </si>
  <si>
    <t>13 - 14</t>
  </si>
  <si>
    <t>19 - 20</t>
  </si>
  <si>
    <t>23 - 26</t>
  </si>
  <si>
    <t>Дата выгрузки: 22.01.2014</t>
  </si>
  <si>
    <t>Период: c 2013/2014 учебный год I семестр по 2013/2014 учебный год I семестр</t>
  </si>
  <si>
    <t>Факультет/отделение: Отделение прикладной математики и информатики</t>
  </si>
  <si>
    <t xml:space="preserve">Направление  подготовки: </t>
  </si>
  <si>
    <t>Уровень образования, номер курса: Бакалавриат 4 курс</t>
  </si>
  <si>
    <t>По выбранному периоду у студента нет экзаменов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</si>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</sst>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0" xfId="0" quotePrefix="1" applyAlignment="1">
      <alignment horizontal="center" vertical="center"/>
    </xf>
    <xf numFmtId="0" fontId="0" fillId="6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2" fillId="6" borderId="1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0</xdr:row>
          <xdr:rowOff>190500</xdr:rowOff>
        </xdr:from>
        <xdr:to>
          <xdr:col>9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G67"/>
  <sheetViews>
    <sheetView tabSelected="1" workbookViewId="0">
      <selection activeCell="A42" sqref="A42:IV42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6.42578125" style="1" customWidth="1"/>
    <col min="7" max="7" width="10.7109375" style="1" hidden="1" customWidth="1"/>
    <col min="8" max="22" width="10.7109375" style="28" customWidth="1"/>
    <col min="23" max="26" width="10.7109375" style="13" customWidth="1"/>
    <col min="27" max="28" width="10.7109375" style="27" hidden="1" customWidth="1"/>
    <col min="29" max="29" width="10.7109375" style="27" customWidth="1"/>
    <col min="30" max="30" width="10.7109375" style="28" customWidth="1"/>
    <col min="31" max="31" width="10.7109375" style="27" customWidth="1"/>
    <col min="32" max="32" width="10.7109375" style="28" customWidth="1"/>
    <col min="33" max="33" width="10.7109375" style="28" hidden="1" customWidth="1"/>
    <col min="34" max="76" width="10.7109375" style="1" customWidth="1"/>
    <col min="77" max="16384" width="9.140625" style="1"/>
  </cols>
  <sheetData>
    <row r="1" spans="1:33" s="6" customFormat="1" ht="32.25" customHeight="1" x14ac:dyDescent="0.2">
      <c r="A1" s="29" t="s">
        <v>35</v>
      </c>
      <c r="B1" s="20"/>
      <c r="C1" s="20"/>
      <c r="D1" s="20"/>
      <c r="E1" s="20"/>
      <c r="F1" s="19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11"/>
      <c r="X1" s="11"/>
      <c r="Y1" s="11"/>
      <c r="Z1" s="11"/>
      <c r="AA1" s="23"/>
      <c r="AB1" s="23"/>
      <c r="AC1" s="35" t="s">
        <v>28</v>
      </c>
      <c r="AD1" s="35"/>
      <c r="AE1" s="35"/>
      <c r="AF1" s="35"/>
      <c r="AG1" s="24"/>
    </row>
    <row r="2" spans="1:33" s="5" customFormat="1" ht="15.75" customHeight="1" x14ac:dyDescent="0.2">
      <c r="A2" s="30" t="s">
        <v>289</v>
      </c>
      <c r="B2" s="6"/>
      <c r="C2" s="6"/>
      <c r="D2" s="6"/>
      <c r="E2" s="6"/>
      <c r="F2" s="17"/>
      <c r="G2" s="6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6"/>
      <c r="X2" s="6"/>
      <c r="Y2" s="6"/>
      <c r="Z2" s="12"/>
      <c r="AA2" s="25"/>
      <c r="AB2" s="25"/>
      <c r="AC2" s="34" t="s">
        <v>27</v>
      </c>
      <c r="AD2" s="34"/>
      <c r="AE2" s="34"/>
      <c r="AF2" s="34"/>
      <c r="AG2" s="26"/>
    </row>
    <row r="3" spans="1:33" s="5" customFormat="1" ht="15.75" customHeight="1" x14ac:dyDescent="0.2">
      <c r="A3" s="30" t="s">
        <v>290</v>
      </c>
      <c r="B3" s="6"/>
      <c r="C3" s="6"/>
      <c r="D3" s="6"/>
      <c r="E3" s="6"/>
      <c r="F3" s="17"/>
      <c r="G3" s="6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6"/>
      <c r="X3" s="6"/>
      <c r="Y3" s="6"/>
      <c r="Z3" s="12"/>
      <c r="AA3" s="25"/>
      <c r="AB3" s="25"/>
      <c r="AC3" s="34"/>
      <c r="AD3" s="34"/>
      <c r="AE3" s="34"/>
      <c r="AF3" s="34"/>
      <c r="AG3" s="26"/>
    </row>
    <row r="4" spans="1:33" s="5" customFormat="1" ht="15.75" customHeight="1" x14ac:dyDescent="0.2">
      <c r="A4" s="30" t="s">
        <v>291</v>
      </c>
      <c r="B4" s="6"/>
      <c r="C4" s="6"/>
      <c r="D4" s="6"/>
      <c r="E4" s="6"/>
      <c r="F4" s="17"/>
      <c r="G4" s="6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6"/>
      <c r="X4" s="6"/>
      <c r="Y4" s="6"/>
      <c r="Z4" s="12"/>
      <c r="AA4" s="25"/>
      <c r="AB4" s="25"/>
      <c r="AC4" s="25"/>
      <c r="AD4" s="26"/>
      <c r="AE4" s="25"/>
      <c r="AF4" s="26"/>
      <c r="AG4" s="26"/>
    </row>
    <row r="5" spans="1:33" s="5" customFormat="1" ht="15.75" customHeight="1" x14ac:dyDescent="0.2">
      <c r="A5" s="30" t="s">
        <v>292</v>
      </c>
      <c r="B5" s="6"/>
      <c r="C5" s="6"/>
      <c r="D5" s="6"/>
      <c r="E5" s="6"/>
      <c r="F5" s="6"/>
      <c r="G5" s="6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6"/>
      <c r="X5" s="6"/>
      <c r="Y5" s="6"/>
      <c r="Z5" s="12"/>
      <c r="AA5" s="25"/>
      <c r="AB5" s="25"/>
      <c r="AC5" s="25"/>
      <c r="AD5" s="26"/>
      <c r="AE5" s="25"/>
      <c r="AF5" s="26"/>
      <c r="AG5" s="26"/>
    </row>
    <row r="6" spans="1:33" s="5" customFormat="1" ht="15.75" customHeight="1" x14ac:dyDescent="0.2">
      <c r="A6" s="31" t="s">
        <v>293</v>
      </c>
      <c r="B6" s="8"/>
      <c r="C6" s="4"/>
      <c r="D6" s="4"/>
      <c r="E6" s="4"/>
      <c r="F6" s="18"/>
      <c r="H6" s="26"/>
      <c r="I6" s="64"/>
      <c r="J6" s="26" t="s">
        <v>295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12"/>
      <c r="X6" s="12"/>
      <c r="Y6" s="12"/>
      <c r="Z6" s="12"/>
      <c r="AA6" s="25"/>
      <c r="AB6" s="25"/>
      <c r="AC6" s="25"/>
      <c r="AD6" s="26"/>
      <c r="AE6" s="25"/>
      <c r="AF6" s="26"/>
      <c r="AG6" s="26"/>
    </row>
    <row r="7" spans="1:33" s="5" customFormat="1" ht="15.75" customHeight="1" x14ac:dyDescent="0.2">
      <c r="A7" s="18"/>
      <c r="B7" s="8"/>
      <c r="F7" s="21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12"/>
      <c r="X7" s="12"/>
      <c r="Y7" s="12"/>
      <c r="Z7" s="12"/>
      <c r="AA7" s="25"/>
      <c r="AB7" s="25"/>
      <c r="AC7" s="25"/>
      <c r="AD7" s="26"/>
      <c r="AE7" s="25"/>
      <c r="AF7" s="26"/>
      <c r="AG7" s="26"/>
    </row>
    <row r="8" spans="1:33" s="2" customFormat="1" ht="20.25" customHeight="1" x14ac:dyDescent="0.2">
      <c r="A8" s="38" t="s">
        <v>2</v>
      </c>
      <c r="B8" s="39" t="s">
        <v>3</v>
      </c>
      <c r="C8" s="38" t="s">
        <v>0</v>
      </c>
      <c r="D8" s="38" t="s">
        <v>7</v>
      </c>
      <c r="E8" s="38" t="s">
        <v>1</v>
      </c>
      <c r="F8" s="38" t="s">
        <v>6</v>
      </c>
      <c r="H8" s="40" t="s">
        <v>102</v>
      </c>
      <c r="I8" s="38"/>
      <c r="J8" s="40" t="s">
        <v>248</v>
      </c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57" t="s">
        <v>22</v>
      </c>
      <c r="X8" s="57" t="s">
        <v>23</v>
      </c>
      <c r="Y8" s="58" t="s">
        <v>33</v>
      </c>
      <c r="Z8" s="57" t="s">
        <v>24</v>
      </c>
      <c r="AA8" s="59" t="s">
        <v>29</v>
      </c>
      <c r="AB8" s="59" t="s">
        <v>30</v>
      </c>
      <c r="AC8" s="60" t="s">
        <v>31</v>
      </c>
      <c r="AD8" s="59" t="s">
        <v>5</v>
      </c>
      <c r="AE8" s="59" t="s">
        <v>25</v>
      </c>
      <c r="AF8" s="59" t="s">
        <v>26</v>
      </c>
      <c r="AG8" s="32" t="s">
        <v>34</v>
      </c>
    </row>
    <row r="9" spans="1:33" s="2" customFormat="1" ht="20.25" customHeight="1" x14ac:dyDescent="0.2">
      <c r="A9" s="38"/>
      <c r="B9" s="39"/>
      <c r="C9" s="38"/>
      <c r="D9" s="38"/>
      <c r="E9" s="38"/>
      <c r="F9" s="38"/>
      <c r="H9" s="40" t="s">
        <v>101</v>
      </c>
      <c r="I9" s="38"/>
      <c r="J9" s="40" t="s">
        <v>247</v>
      </c>
      <c r="K9" s="38"/>
      <c r="L9" s="38"/>
      <c r="M9" s="38"/>
      <c r="N9" s="38"/>
      <c r="O9" s="38"/>
      <c r="P9" s="38"/>
      <c r="Q9" s="38"/>
      <c r="R9" s="38"/>
      <c r="S9" s="38"/>
      <c r="T9" s="38"/>
      <c r="U9" s="40" t="s">
        <v>101</v>
      </c>
      <c r="V9" s="38"/>
      <c r="W9" s="57"/>
      <c r="X9" s="57"/>
      <c r="Y9" s="58"/>
      <c r="Z9" s="57"/>
      <c r="AA9" s="59"/>
      <c r="AB9" s="59"/>
      <c r="AC9" s="60"/>
      <c r="AD9" s="59"/>
      <c r="AE9" s="59"/>
      <c r="AF9" s="59"/>
      <c r="AG9" s="32"/>
    </row>
    <row r="10" spans="1:33" s="3" customFormat="1" ht="200.1" customHeight="1" x14ac:dyDescent="0.2">
      <c r="A10" s="38"/>
      <c r="B10" s="39"/>
      <c r="C10" s="38"/>
      <c r="D10" s="38"/>
      <c r="E10" s="38"/>
      <c r="F10" s="38"/>
      <c r="G10" s="22" t="s">
        <v>32</v>
      </c>
      <c r="H10" s="41" t="s">
        <v>100</v>
      </c>
      <c r="I10" s="41" t="s">
        <v>112</v>
      </c>
      <c r="J10" s="41" t="s">
        <v>246</v>
      </c>
      <c r="K10" s="41" t="s">
        <v>249</v>
      </c>
      <c r="L10" s="41" t="s">
        <v>250</v>
      </c>
      <c r="M10" s="41" t="s">
        <v>251</v>
      </c>
      <c r="N10" s="41" t="s">
        <v>252</v>
      </c>
      <c r="O10" s="41" t="s">
        <v>253</v>
      </c>
      <c r="P10" s="41" t="s">
        <v>254</v>
      </c>
      <c r="Q10" s="41" t="s">
        <v>256</v>
      </c>
      <c r="R10" s="41" t="s">
        <v>257</v>
      </c>
      <c r="S10" s="41" t="s">
        <v>258</v>
      </c>
      <c r="T10" s="41" t="s">
        <v>264</v>
      </c>
      <c r="U10" s="41" t="s">
        <v>274</v>
      </c>
      <c r="V10" s="41" t="s">
        <v>278</v>
      </c>
      <c r="W10" s="57"/>
      <c r="X10" s="57"/>
      <c r="Y10" s="58"/>
      <c r="Z10" s="57"/>
      <c r="AA10" s="59"/>
      <c r="AB10" s="59"/>
      <c r="AC10" s="60"/>
      <c r="AD10" s="59"/>
      <c r="AE10" s="59"/>
      <c r="AF10" s="59"/>
      <c r="AG10" s="32"/>
    </row>
    <row r="11" spans="1:33" s="10" customFormat="1" ht="18.75" customHeight="1" x14ac:dyDescent="0.2">
      <c r="A11" s="33" t="s">
        <v>4</v>
      </c>
      <c r="B11" s="33"/>
      <c r="C11" s="33"/>
      <c r="D11" s="33"/>
      <c r="E11" s="33"/>
      <c r="F11" s="33"/>
      <c r="H11" s="42">
        <v>0</v>
      </c>
      <c r="I11" s="42">
        <v>3</v>
      </c>
      <c r="J11" s="42">
        <v>4.5</v>
      </c>
      <c r="K11" s="42">
        <v>4.5</v>
      </c>
      <c r="L11" s="42">
        <v>4.5</v>
      </c>
      <c r="M11" s="42">
        <v>4.5</v>
      </c>
      <c r="N11" s="42">
        <v>4.5</v>
      </c>
      <c r="O11" s="42">
        <v>4.5</v>
      </c>
      <c r="P11" s="42">
        <v>4.5</v>
      </c>
      <c r="Q11" s="42">
        <v>4.5</v>
      </c>
      <c r="R11" s="42">
        <v>4.5</v>
      </c>
      <c r="S11" s="42">
        <v>4.5</v>
      </c>
      <c r="T11" s="42">
        <v>4.5</v>
      </c>
      <c r="U11" s="42">
        <v>5.05</v>
      </c>
      <c r="V11" s="42">
        <v>0</v>
      </c>
      <c r="W11" s="57"/>
      <c r="X11" s="57"/>
      <c r="Y11" s="58"/>
      <c r="Z11" s="57"/>
      <c r="AA11" s="59"/>
      <c r="AB11" s="59"/>
      <c r="AC11" s="60"/>
      <c r="AD11" s="59"/>
      <c r="AE11" s="59"/>
      <c r="AF11" s="59"/>
      <c r="AG11" s="32"/>
    </row>
    <row r="12" spans="1:33" x14ac:dyDescent="0.2">
      <c r="A12" s="43">
        <v>1</v>
      </c>
      <c r="B12" s="44" t="s">
        <v>224</v>
      </c>
      <c r="C12" s="45" t="s">
        <v>85</v>
      </c>
      <c r="D12" s="45">
        <v>7562811</v>
      </c>
      <c r="E12" s="46" t="s">
        <v>95</v>
      </c>
      <c r="F12" s="46" t="s">
        <v>279</v>
      </c>
      <c r="G12" s="1">
        <f>MATCH(D12,Данные!$D:$D,0)</f>
        <v>40</v>
      </c>
      <c r="H12" s="54"/>
      <c r="I12" s="54">
        <v>10</v>
      </c>
      <c r="J12" s="54"/>
      <c r="K12" s="54">
        <v>10</v>
      </c>
      <c r="L12" s="54">
        <v>10</v>
      </c>
      <c r="M12" s="54"/>
      <c r="N12" s="54">
        <v>10</v>
      </c>
      <c r="O12" s="54"/>
      <c r="P12" s="54"/>
      <c r="Q12" s="54"/>
      <c r="R12" s="54">
        <v>9</v>
      </c>
      <c r="S12" s="54">
        <v>10</v>
      </c>
      <c r="T12" s="54"/>
      <c r="U12" s="54"/>
      <c r="V12" s="54"/>
      <c r="W12" s="61">
        <v>250.5</v>
      </c>
      <c r="X12" s="61">
        <f>IF(Y12 &gt; 0, MAX(Y$12:Y$67) / Y12, 0)</f>
        <v>1.0215686274509803</v>
      </c>
      <c r="Y12" s="61">
        <v>25.5</v>
      </c>
      <c r="Z12" s="61">
        <f>W12*X12</f>
        <v>255.90294117647056</v>
      </c>
      <c r="AA12" s="62">
        <v>59</v>
      </c>
      <c r="AB12" s="62">
        <v>6</v>
      </c>
      <c r="AC12" s="62">
        <f>IF(AB12 &gt; 0,AA12/AB12,0)</f>
        <v>9.8333333333333339</v>
      </c>
      <c r="AD12" s="54">
        <f>MIN($H12:V12)</f>
        <v>9</v>
      </c>
      <c r="AE12" s="62"/>
      <c r="AF12" s="54">
        <v>6</v>
      </c>
      <c r="AG12" s="28">
        <v>1</v>
      </c>
    </row>
    <row r="13" spans="1:33" x14ac:dyDescent="0.2">
      <c r="A13" s="43">
        <v>2</v>
      </c>
      <c r="B13" s="44" t="s">
        <v>137</v>
      </c>
      <c r="C13" s="45" t="s">
        <v>62</v>
      </c>
      <c r="D13" s="45">
        <v>74877825</v>
      </c>
      <c r="E13" s="46" t="s">
        <v>107</v>
      </c>
      <c r="F13" s="46" t="s">
        <v>279</v>
      </c>
      <c r="G13" s="1">
        <f>MATCH(D13,Данные!$D:$D,0)</f>
        <v>12</v>
      </c>
      <c r="H13" s="54"/>
      <c r="I13" s="54">
        <v>10</v>
      </c>
      <c r="J13" s="54">
        <v>10</v>
      </c>
      <c r="K13" s="54"/>
      <c r="L13" s="54"/>
      <c r="M13" s="54"/>
      <c r="N13" s="54">
        <v>9</v>
      </c>
      <c r="O13" s="54">
        <v>10</v>
      </c>
      <c r="P13" s="54"/>
      <c r="Q13" s="54">
        <v>10</v>
      </c>
      <c r="R13" s="54"/>
      <c r="S13" s="54">
        <v>9</v>
      </c>
      <c r="T13" s="54"/>
      <c r="U13" s="54"/>
      <c r="V13" s="54"/>
      <c r="W13" s="61">
        <v>246</v>
      </c>
      <c r="X13" s="61">
        <f>IF(Y13 &gt; 0, MAX(Y$12:Y$67) / Y13, 0)</f>
        <v>1.0215686274509803</v>
      </c>
      <c r="Y13" s="61">
        <v>25.5</v>
      </c>
      <c r="Z13" s="61">
        <f>W13*X13</f>
        <v>251.30588235294115</v>
      </c>
      <c r="AA13" s="62">
        <v>58</v>
      </c>
      <c r="AB13" s="62">
        <v>6</v>
      </c>
      <c r="AC13" s="62">
        <f>IF(AB13 &gt; 0,AA13/AB13,0)</f>
        <v>9.6666666666666661</v>
      </c>
      <c r="AD13" s="54">
        <f>MIN($H13:V13)</f>
        <v>9</v>
      </c>
      <c r="AE13" s="62"/>
      <c r="AF13" s="54">
        <v>6</v>
      </c>
      <c r="AG13" s="28">
        <v>2</v>
      </c>
    </row>
    <row r="14" spans="1:33" x14ac:dyDescent="0.2">
      <c r="A14" s="47" t="s">
        <v>284</v>
      </c>
      <c r="B14" s="44" t="s">
        <v>99</v>
      </c>
      <c r="C14" s="45" t="s">
        <v>64</v>
      </c>
      <c r="D14" s="45">
        <v>7569178</v>
      </c>
      <c r="E14" s="46" t="s">
        <v>95</v>
      </c>
      <c r="F14" s="46" t="s">
        <v>279</v>
      </c>
      <c r="G14" s="1">
        <f>MATCH(D14,Данные!$D:$D,0)</f>
        <v>3</v>
      </c>
      <c r="H14" s="54">
        <v>10</v>
      </c>
      <c r="I14" s="54">
        <v>10</v>
      </c>
      <c r="J14" s="54"/>
      <c r="K14" s="54">
        <v>10</v>
      </c>
      <c r="L14" s="54"/>
      <c r="M14" s="54"/>
      <c r="N14" s="54">
        <v>8</v>
      </c>
      <c r="O14" s="54">
        <v>10</v>
      </c>
      <c r="P14" s="54">
        <v>8</v>
      </c>
      <c r="Q14" s="54"/>
      <c r="R14" s="54"/>
      <c r="S14" s="54">
        <v>8</v>
      </c>
      <c r="T14" s="54"/>
      <c r="U14" s="54"/>
      <c r="V14" s="54"/>
      <c r="W14" s="61">
        <v>228</v>
      </c>
      <c r="X14" s="61">
        <f>IF(Y14 &gt; 0, MAX(Y$12:Y$67) / Y14, 0)</f>
        <v>1.0215686274509803</v>
      </c>
      <c r="Y14" s="61">
        <v>25.5</v>
      </c>
      <c r="Z14" s="61">
        <f>W14*X14</f>
        <v>232.91764705882352</v>
      </c>
      <c r="AA14" s="62">
        <v>64</v>
      </c>
      <c r="AB14" s="62">
        <v>7</v>
      </c>
      <c r="AC14" s="62">
        <f>IF(AB14 &gt; 0,AA14/AB14,0)</f>
        <v>9.1428571428571423</v>
      </c>
      <c r="AD14" s="54">
        <f>MIN($H14:V14)</f>
        <v>8</v>
      </c>
      <c r="AE14" s="62"/>
      <c r="AF14" s="54">
        <v>7</v>
      </c>
      <c r="AG14" s="28">
        <v>3</v>
      </c>
    </row>
    <row r="15" spans="1:33" x14ac:dyDescent="0.2">
      <c r="A15" s="48"/>
      <c r="B15" s="44" t="s">
        <v>106</v>
      </c>
      <c r="C15" s="45" t="s">
        <v>52</v>
      </c>
      <c r="D15" s="45">
        <v>7569076</v>
      </c>
      <c r="E15" s="46" t="s">
        <v>95</v>
      </c>
      <c r="F15" s="46" t="s">
        <v>279</v>
      </c>
      <c r="G15" s="1">
        <f>MATCH(D15,Данные!$D:$D,0)</f>
        <v>4</v>
      </c>
      <c r="H15" s="54">
        <v>9</v>
      </c>
      <c r="I15" s="54">
        <v>10</v>
      </c>
      <c r="J15" s="54">
        <v>10</v>
      </c>
      <c r="K15" s="54"/>
      <c r="L15" s="54"/>
      <c r="M15" s="54">
        <v>9</v>
      </c>
      <c r="N15" s="54">
        <v>8</v>
      </c>
      <c r="O15" s="54"/>
      <c r="P15" s="54"/>
      <c r="Q15" s="54">
        <v>10</v>
      </c>
      <c r="R15" s="54"/>
      <c r="S15" s="54">
        <v>7</v>
      </c>
      <c r="T15" s="54"/>
      <c r="U15" s="54"/>
      <c r="V15" s="54"/>
      <c r="W15" s="61">
        <v>228</v>
      </c>
      <c r="X15" s="61">
        <f>IF(Y15 &gt; 0, MAX(Y$12:Y$67) / Y15, 0)</f>
        <v>1.0215686274509803</v>
      </c>
      <c r="Y15" s="61">
        <v>25.5</v>
      </c>
      <c r="Z15" s="61">
        <f>W15*X15</f>
        <v>232.91764705882352</v>
      </c>
      <c r="AA15" s="62">
        <v>63</v>
      </c>
      <c r="AB15" s="62">
        <v>7</v>
      </c>
      <c r="AC15" s="62">
        <f>IF(AB15 &gt; 0,AA15/AB15,0)</f>
        <v>9</v>
      </c>
      <c r="AD15" s="54">
        <f>MIN($H15:V15)</f>
        <v>7</v>
      </c>
      <c r="AE15" s="62"/>
      <c r="AF15" s="54">
        <v>7</v>
      </c>
      <c r="AG15" s="28">
        <v>4</v>
      </c>
    </row>
    <row r="16" spans="1:33" x14ac:dyDescent="0.2">
      <c r="A16" s="48"/>
      <c r="B16" s="44" t="s">
        <v>208</v>
      </c>
      <c r="C16" s="45" t="s">
        <v>74</v>
      </c>
      <c r="D16" s="45">
        <v>7569010</v>
      </c>
      <c r="E16" s="46" t="s">
        <v>95</v>
      </c>
      <c r="F16" s="46" t="s">
        <v>279</v>
      </c>
      <c r="G16" s="1">
        <f>MATCH(D16,Данные!$D:$D,0)</f>
        <v>35</v>
      </c>
      <c r="H16" s="54"/>
      <c r="I16" s="54">
        <v>10</v>
      </c>
      <c r="J16" s="54">
        <v>10</v>
      </c>
      <c r="K16" s="54"/>
      <c r="L16" s="54"/>
      <c r="M16" s="54"/>
      <c r="N16" s="54">
        <v>8</v>
      </c>
      <c r="O16" s="54">
        <v>10</v>
      </c>
      <c r="P16" s="54"/>
      <c r="Q16" s="54"/>
      <c r="R16" s="54">
        <v>7</v>
      </c>
      <c r="S16" s="54">
        <v>9</v>
      </c>
      <c r="T16" s="54"/>
      <c r="U16" s="54"/>
      <c r="V16" s="54"/>
      <c r="W16" s="61">
        <v>228</v>
      </c>
      <c r="X16" s="61">
        <f>IF(Y16 &gt; 0, MAX(Y$12:Y$67) / Y16, 0)</f>
        <v>1.0215686274509803</v>
      </c>
      <c r="Y16" s="61">
        <v>25.5</v>
      </c>
      <c r="Z16" s="61">
        <f>W16*X16</f>
        <v>232.91764705882352</v>
      </c>
      <c r="AA16" s="62">
        <v>54</v>
      </c>
      <c r="AB16" s="62">
        <v>6</v>
      </c>
      <c r="AC16" s="62">
        <f>IF(AB16 &gt; 0,AA16/AB16,0)</f>
        <v>9</v>
      </c>
      <c r="AD16" s="54">
        <f>MIN($H16:V16)</f>
        <v>7</v>
      </c>
      <c r="AE16" s="62"/>
      <c r="AF16" s="54">
        <v>6</v>
      </c>
      <c r="AG16" s="28">
        <v>5</v>
      </c>
    </row>
    <row r="17" spans="1:33" x14ac:dyDescent="0.2">
      <c r="A17" s="48"/>
      <c r="B17" s="44" t="s">
        <v>222</v>
      </c>
      <c r="C17" s="45" t="s">
        <v>83</v>
      </c>
      <c r="D17" s="45">
        <v>7569142</v>
      </c>
      <c r="E17" s="46" t="s">
        <v>95</v>
      </c>
      <c r="F17" s="46" t="s">
        <v>279</v>
      </c>
      <c r="G17" s="1">
        <f>MATCH(D17,Данные!$D:$D,0)</f>
        <v>39</v>
      </c>
      <c r="H17" s="54"/>
      <c r="I17" s="54">
        <v>10</v>
      </c>
      <c r="J17" s="54">
        <v>10</v>
      </c>
      <c r="K17" s="54"/>
      <c r="L17" s="54"/>
      <c r="M17" s="54"/>
      <c r="N17" s="54">
        <v>8</v>
      </c>
      <c r="O17" s="54">
        <v>10</v>
      </c>
      <c r="P17" s="54"/>
      <c r="Q17" s="54"/>
      <c r="R17" s="54">
        <v>7</v>
      </c>
      <c r="S17" s="54">
        <v>9</v>
      </c>
      <c r="T17" s="54"/>
      <c r="U17" s="54"/>
      <c r="V17" s="54"/>
      <c r="W17" s="61">
        <v>228</v>
      </c>
      <c r="X17" s="61">
        <f>IF(Y17 &gt; 0, MAX(Y$12:Y$67) / Y17, 0)</f>
        <v>1.0215686274509803</v>
      </c>
      <c r="Y17" s="61">
        <v>25.5</v>
      </c>
      <c r="Z17" s="61">
        <f>W17*X17</f>
        <v>232.91764705882352</v>
      </c>
      <c r="AA17" s="62">
        <v>54</v>
      </c>
      <c r="AB17" s="62">
        <v>6</v>
      </c>
      <c r="AC17" s="62">
        <f>IF(AB17 &gt; 0,AA17/AB17,0)</f>
        <v>9</v>
      </c>
      <c r="AD17" s="54">
        <f>MIN($H17:V17)</f>
        <v>7</v>
      </c>
      <c r="AE17" s="62"/>
      <c r="AF17" s="54">
        <v>6</v>
      </c>
      <c r="AG17" s="28">
        <v>6</v>
      </c>
    </row>
    <row r="18" spans="1:33" x14ac:dyDescent="0.2">
      <c r="A18" s="43">
        <v>7</v>
      </c>
      <c r="B18" s="44" t="s">
        <v>196</v>
      </c>
      <c r="C18" s="45" t="s">
        <v>58</v>
      </c>
      <c r="D18" s="45">
        <v>7569190</v>
      </c>
      <c r="E18" s="46" t="s">
        <v>95</v>
      </c>
      <c r="F18" s="46" t="s">
        <v>279</v>
      </c>
      <c r="G18" s="1">
        <f>MATCH(D18,Данные!$D:$D,0)</f>
        <v>30</v>
      </c>
      <c r="H18" s="54"/>
      <c r="I18" s="54">
        <v>9</v>
      </c>
      <c r="J18" s="54">
        <v>10</v>
      </c>
      <c r="K18" s="54"/>
      <c r="L18" s="54"/>
      <c r="M18" s="54"/>
      <c r="N18" s="54">
        <v>8</v>
      </c>
      <c r="O18" s="54">
        <v>10</v>
      </c>
      <c r="P18" s="54"/>
      <c r="Q18" s="54"/>
      <c r="R18" s="54">
        <v>7</v>
      </c>
      <c r="S18" s="54">
        <v>9</v>
      </c>
      <c r="T18" s="54"/>
      <c r="U18" s="54"/>
      <c r="V18" s="54"/>
      <c r="W18" s="61">
        <v>225</v>
      </c>
      <c r="X18" s="61">
        <f>IF(Y18 &gt; 0, MAX(Y$12:Y$67) / Y18, 0)</f>
        <v>1.0215686274509803</v>
      </c>
      <c r="Y18" s="61">
        <v>25.5</v>
      </c>
      <c r="Z18" s="61">
        <f>W18*X18</f>
        <v>229.85294117647058</v>
      </c>
      <c r="AA18" s="62">
        <v>53</v>
      </c>
      <c r="AB18" s="62">
        <v>6</v>
      </c>
      <c r="AC18" s="62">
        <f>IF(AB18 &gt; 0,AA18/AB18,0)</f>
        <v>8.8333333333333339</v>
      </c>
      <c r="AD18" s="54">
        <f>MIN($H18:V18)</f>
        <v>7</v>
      </c>
      <c r="AE18" s="62"/>
      <c r="AF18" s="54">
        <v>6</v>
      </c>
      <c r="AG18" s="28">
        <v>7</v>
      </c>
    </row>
    <row r="19" spans="1:33" x14ac:dyDescent="0.2">
      <c r="A19" s="43">
        <v>8</v>
      </c>
      <c r="B19" s="44" t="s">
        <v>227</v>
      </c>
      <c r="C19" s="45" t="s">
        <v>88</v>
      </c>
      <c r="D19" s="45">
        <v>7569208</v>
      </c>
      <c r="E19" s="46" t="s">
        <v>95</v>
      </c>
      <c r="F19" s="46" t="s">
        <v>279</v>
      </c>
      <c r="G19" s="1">
        <f>MATCH(D19,Данные!$D:$D,0)</f>
        <v>41</v>
      </c>
      <c r="H19" s="54"/>
      <c r="I19" s="54">
        <v>9</v>
      </c>
      <c r="J19" s="54">
        <v>10</v>
      </c>
      <c r="K19" s="54"/>
      <c r="L19" s="54"/>
      <c r="M19" s="54">
        <v>9</v>
      </c>
      <c r="N19" s="54">
        <v>8</v>
      </c>
      <c r="O19" s="54"/>
      <c r="P19" s="54"/>
      <c r="Q19" s="54">
        <v>6</v>
      </c>
      <c r="R19" s="54"/>
      <c r="S19" s="54">
        <v>9</v>
      </c>
      <c r="T19" s="54"/>
      <c r="U19" s="54"/>
      <c r="V19" s="54"/>
      <c r="W19" s="61">
        <v>216</v>
      </c>
      <c r="X19" s="61">
        <f>IF(Y19 &gt; 0, MAX(Y$12:Y$67) / Y19, 0)</f>
        <v>1.0215686274509803</v>
      </c>
      <c r="Y19" s="61">
        <v>25.5</v>
      </c>
      <c r="Z19" s="61">
        <f>W19*X19</f>
        <v>220.65882352941173</v>
      </c>
      <c r="AA19" s="62">
        <v>51</v>
      </c>
      <c r="AB19" s="62">
        <v>6</v>
      </c>
      <c r="AC19" s="62">
        <f>IF(AB19 &gt; 0,AA19/AB19,0)</f>
        <v>8.5</v>
      </c>
      <c r="AD19" s="54">
        <f>MIN($H19:V19)</f>
        <v>6</v>
      </c>
      <c r="AE19" s="62"/>
      <c r="AF19" s="54">
        <v>6</v>
      </c>
      <c r="AG19" s="28">
        <v>8</v>
      </c>
    </row>
    <row r="20" spans="1:33" x14ac:dyDescent="0.2">
      <c r="A20" s="43">
        <v>9</v>
      </c>
      <c r="B20" s="44" t="s">
        <v>204</v>
      </c>
      <c r="C20" s="45" t="s">
        <v>72</v>
      </c>
      <c r="D20" s="45">
        <v>7564425</v>
      </c>
      <c r="E20" s="46" t="s">
        <v>95</v>
      </c>
      <c r="F20" s="46" t="s">
        <v>279</v>
      </c>
      <c r="G20" s="1">
        <f>MATCH(D20,Данные!$D:$D,0)</f>
        <v>34</v>
      </c>
      <c r="H20" s="54"/>
      <c r="I20" s="54">
        <v>9</v>
      </c>
      <c r="J20" s="54">
        <v>10</v>
      </c>
      <c r="K20" s="54"/>
      <c r="L20" s="54"/>
      <c r="M20" s="54"/>
      <c r="N20" s="54">
        <v>8</v>
      </c>
      <c r="O20" s="54">
        <v>10</v>
      </c>
      <c r="P20" s="54"/>
      <c r="Q20" s="54"/>
      <c r="R20" s="54">
        <v>7</v>
      </c>
      <c r="S20" s="54">
        <v>6</v>
      </c>
      <c r="T20" s="54"/>
      <c r="U20" s="54"/>
      <c r="V20" s="54"/>
      <c r="W20" s="61">
        <v>211.5</v>
      </c>
      <c r="X20" s="61">
        <f>IF(Y20 &gt; 0, MAX(Y$12:Y$67) / Y20, 0)</f>
        <v>1.0215686274509803</v>
      </c>
      <c r="Y20" s="61">
        <v>25.5</v>
      </c>
      <c r="Z20" s="61">
        <f>W20*X20</f>
        <v>216.06176470588233</v>
      </c>
      <c r="AA20" s="62">
        <v>50</v>
      </c>
      <c r="AB20" s="62">
        <v>6</v>
      </c>
      <c r="AC20" s="62">
        <f>IF(AB20 &gt; 0,AA20/AB20,0)</f>
        <v>8.3333333333333339</v>
      </c>
      <c r="AD20" s="54">
        <f>MIN($H20:V20)</f>
        <v>6</v>
      </c>
      <c r="AE20" s="62"/>
      <c r="AF20" s="54">
        <v>6</v>
      </c>
      <c r="AG20" s="28">
        <v>9</v>
      </c>
    </row>
    <row r="21" spans="1:33" x14ac:dyDescent="0.2">
      <c r="A21" s="47" t="s">
        <v>285</v>
      </c>
      <c r="B21" s="44" t="s">
        <v>236</v>
      </c>
      <c r="C21" s="45" t="s">
        <v>43</v>
      </c>
      <c r="D21" s="45">
        <v>7569016</v>
      </c>
      <c r="E21" s="46" t="s">
        <v>107</v>
      </c>
      <c r="F21" s="46" t="s">
        <v>279</v>
      </c>
      <c r="G21" s="1">
        <f>MATCH(D21,Данные!$D:$D,0)</f>
        <v>44</v>
      </c>
      <c r="H21" s="54"/>
      <c r="I21" s="54">
        <v>10</v>
      </c>
      <c r="J21" s="54"/>
      <c r="K21" s="54">
        <v>9</v>
      </c>
      <c r="L21" s="54">
        <v>7</v>
      </c>
      <c r="M21" s="54"/>
      <c r="N21" s="54">
        <v>8</v>
      </c>
      <c r="O21" s="54"/>
      <c r="P21" s="54"/>
      <c r="Q21" s="54"/>
      <c r="R21" s="54">
        <v>8</v>
      </c>
      <c r="S21" s="54">
        <v>8</v>
      </c>
      <c r="T21" s="54"/>
      <c r="U21" s="54"/>
      <c r="V21" s="54"/>
      <c r="W21" s="61">
        <v>210</v>
      </c>
      <c r="X21" s="61">
        <f>IF(Y21 &gt; 0, MAX(Y$12:Y$67) / Y21, 0)</f>
        <v>1.0215686274509803</v>
      </c>
      <c r="Y21" s="61">
        <v>25.5</v>
      </c>
      <c r="Z21" s="61">
        <f>W21*X21</f>
        <v>214.52941176470586</v>
      </c>
      <c r="AA21" s="62">
        <v>50</v>
      </c>
      <c r="AB21" s="62">
        <v>6</v>
      </c>
      <c r="AC21" s="62">
        <f>IF(AB21 &gt; 0,AA21/AB21,0)</f>
        <v>8.3333333333333339</v>
      </c>
      <c r="AD21" s="54">
        <f>MIN($H21:V21)</f>
        <v>7</v>
      </c>
      <c r="AE21" s="62"/>
      <c r="AF21" s="54">
        <v>6</v>
      </c>
      <c r="AG21" s="28">
        <v>10</v>
      </c>
    </row>
    <row r="22" spans="1:33" x14ac:dyDescent="0.2">
      <c r="A22" s="48"/>
      <c r="B22" s="44" t="s">
        <v>229</v>
      </c>
      <c r="C22" s="45" t="s">
        <v>92</v>
      </c>
      <c r="D22" s="45">
        <v>7562823</v>
      </c>
      <c r="E22" s="46" t="s">
        <v>95</v>
      </c>
      <c r="F22" s="46" t="s">
        <v>279</v>
      </c>
      <c r="G22" s="1">
        <f>MATCH(D22,Данные!$D:$D,0)</f>
        <v>42</v>
      </c>
      <c r="H22" s="54"/>
      <c r="I22" s="54">
        <v>10</v>
      </c>
      <c r="J22" s="54"/>
      <c r="K22" s="54">
        <v>7</v>
      </c>
      <c r="L22" s="54">
        <v>7</v>
      </c>
      <c r="M22" s="54"/>
      <c r="N22" s="54">
        <v>8</v>
      </c>
      <c r="O22" s="54"/>
      <c r="P22" s="54"/>
      <c r="Q22" s="54"/>
      <c r="R22" s="54">
        <v>9</v>
      </c>
      <c r="S22" s="54">
        <v>9</v>
      </c>
      <c r="T22" s="54"/>
      <c r="U22" s="54"/>
      <c r="V22" s="54"/>
      <c r="W22" s="61">
        <v>210</v>
      </c>
      <c r="X22" s="61">
        <f>IF(Y22 &gt; 0, MAX(Y$12:Y$67) / Y22, 0)</f>
        <v>1.0215686274509803</v>
      </c>
      <c r="Y22" s="61">
        <v>25.5</v>
      </c>
      <c r="Z22" s="61">
        <f>W22*X22</f>
        <v>214.52941176470586</v>
      </c>
      <c r="AA22" s="62">
        <v>50</v>
      </c>
      <c r="AB22" s="62">
        <v>6</v>
      </c>
      <c r="AC22" s="62">
        <f>IF(AB22 &gt; 0,AA22/AB22,0)</f>
        <v>8.3333333333333339</v>
      </c>
      <c r="AD22" s="54">
        <f>MIN($H22:V22)</f>
        <v>7</v>
      </c>
      <c r="AE22" s="62"/>
      <c r="AF22" s="54">
        <v>6</v>
      </c>
      <c r="AG22" s="28">
        <v>11</v>
      </c>
    </row>
    <row r="23" spans="1:33" x14ac:dyDescent="0.2">
      <c r="A23" s="48"/>
      <c r="B23" s="44" t="s">
        <v>233</v>
      </c>
      <c r="C23" s="45" t="s">
        <v>94</v>
      </c>
      <c r="D23" s="45">
        <v>7568986</v>
      </c>
      <c r="E23" s="46" t="s">
        <v>95</v>
      </c>
      <c r="F23" s="46" t="s">
        <v>279</v>
      </c>
      <c r="G23" s="1">
        <f>MATCH(D23,Данные!$D:$D,0)</f>
        <v>43</v>
      </c>
      <c r="H23" s="54"/>
      <c r="I23" s="54">
        <v>10</v>
      </c>
      <c r="J23" s="54"/>
      <c r="K23" s="54"/>
      <c r="L23" s="54"/>
      <c r="M23" s="54">
        <v>7</v>
      </c>
      <c r="N23" s="54">
        <v>7</v>
      </c>
      <c r="O23" s="54">
        <v>10</v>
      </c>
      <c r="P23" s="54"/>
      <c r="Q23" s="54"/>
      <c r="R23" s="54">
        <v>8</v>
      </c>
      <c r="S23" s="54">
        <v>8</v>
      </c>
      <c r="T23" s="54"/>
      <c r="U23" s="54"/>
      <c r="V23" s="54"/>
      <c r="W23" s="61">
        <v>210</v>
      </c>
      <c r="X23" s="61">
        <f>IF(Y23 &gt; 0, MAX(Y$12:Y$67) / Y23, 0)</f>
        <v>1.0215686274509803</v>
      </c>
      <c r="Y23" s="61">
        <v>25.5</v>
      </c>
      <c r="Z23" s="61">
        <f>W23*X23</f>
        <v>214.52941176470586</v>
      </c>
      <c r="AA23" s="62">
        <v>50</v>
      </c>
      <c r="AB23" s="62">
        <v>6</v>
      </c>
      <c r="AC23" s="62">
        <f>IF(AB23 &gt; 0,AA23/AB23,0)</f>
        <v>8.3333333333333339</v>
      </c>
      <c r="AD23" s="54">
        <f>MIN($H23:V23)</f>
        <v>7</v>
      </c>
      <c r="AE23" s="62"/>
      <c r="AF23" s="54">
        <v>6</v>
      </c>
      <c r="AG23" s="28">
        <v>12</v>
      </c>
    </row>
    <row r="24" spans="1:33" x14ac:dyDescent="0.2">
      <c r="A24" s="47" t="s">
        <v>286</v>
      </c>
      <c r="B24" s="44" t="s">
        <v>123</v>
      </c>
      <c r="C24" s="45" t="s">
        <v>48</v>
      </c>
      <c r="D24" s="45">
        <v>7562751</v>
      </c>
      <c r="E24" s="46" t="s">
        <v>107</v>
      </c>
      <c r="F24" s="46" t="s">
        <v>279</v>
      </c>
      <c r="G24" s="1">
        <f>MATCH(D24,Данные!$D:$D,0)</f>
        <v>8</v>
      </c>
      <c r="H24" s="54"/>
      <c r="I24" s="54">
        <v>10</v>
      </c>
      <c r="J24" s="54">
        <v>10</v>
      </c>
      <c r="K24" s="54"/>
      <c r="L24" s="54"/>
      <c r="M24" s="54"/>
      <c r="N24" s="54">
        <v>8</v>
      </c>
      <c r="O24" s="54"/>
      <c r="P24" s="54"/>
      <c r="Q24" s="54"/>
      <c r="R24" s="54">
        <v>8</v>
      </c>
      <c r="S24" s="54">
        <v>6</v>
      </c>
      <c r="T24" s="54"/>
      <c r="U24" s="54">
        <v>8</v>
      </c>
      <c r="V24" s="54"/>
      <c r="W24" s="61">
        <v>214.4</v>
      </c>
      <c r="X24" s="61">
        <f>IF(Y24 &gt; 0, MAX(Y$12:Y$67) / Y24, 0)</f>
        <v>1</v>
      </c>
      <c r="Y24" s="61">
        <v>26.05</v>
      </c>
      <c r="Z24" s="61">
        <f>W24*X24</f>
        <v>214.4</v>
      </c>
      <c r="AA24" s="62">
        <v>50</v>
      </c>
      <c r="AB24" s="62">
        <v>6</v>
      </c>
      <c r="AC24" s="62">
        <f>IF(AB24 &gt; 0,AA24/AB24,0)</f>
        <v>8.3333333333333339</v>
      </c>
      <c r="AD24" s="54">
        <f>MIN($H24:V24)</f>
        <v>6</v>
      </c>
      <c r="AE24" s="62"/>
      <c r="AF24" s="54">
        <v>6</v>
      </c>
      <c r="AG24" s="28">
        <v>13</v>
      </c>
    </row>
    <row r="25" spans="1:33" x14ac:dyDescent="0.2">
      <c r="A25" s="48"/>
      <c r="B25" s="44" t="s">
        <v>127</v>
      </c>
      <c r="C25" s="45" t="s">
        <v>51</v>
      </c>
      <c r="D25" s="45">
        <v>7584715</v>
      </c>
      <c r="E25" s="46" t="s">
        <v>107</v>
      </c>
      <c r="F25" s="46" t="s">
        <v>280</v>
      </c>
      <c r="G25" s="1">
        <f>MATCH(D25,Данные!$D:$D,0)</f>
        <v>9</v>
      </c>
      <c r="H25" s="54"/>
      <c r="I25" s="54">
        <v>10</v>
      </c>
      <c r="J25" s="54"/>
      <c r="K25" s="54"/>
      <c r="L25" s="54"/>
      <c r="M25" s="54"/>
      <c r="N25" s="54">
        <v>6</v>
      </c>
      <c r="O25" s="54">
        <v>9</v>
      </c>
      <c r="P25" s="54"/>
      <c r="Q25" s="54"/>
      <c r="R25" s="54">
        <v>7</v>
      </c>
      <c r="S25" s="54">
        <v>10</v>
      </c>
      <c r="T25" s="54"/>
      <c r="U25" s="54">
        <v>8</v>
      </c>
      <c r="V25" s="54"/>
      <c r="W25" s="61">
        <v>214.4</v>
      </c>
      <c r="X25" s="61">
        <f>IF(Y25 &gt; 0, MAX(Y$12:Y$67) / Y25, 0)</f>
        <v>1</v>
      </c>
      <c r="Y25" s="61">
        <v>26.05</v>
      </c>
      <c r="Z25" s="61">
        <f>W25*X25</f>
        <v>214.4</v>
      </c>
      <c r="AA25" s="62">
        <v>50</v>
      </c>
      <c r="AB25" s="62">
        <v>6</v>
      </c>
      <c r="AC25" s="62">
        <f>IF(AB25 &gt; 0,AA25/AB25,0)</f>
        <v>8.3333333333333339</v>
      </c>
      <c r="AD25" s="54">
        <f>MIN($H25:V25)</f>
        <v>6</v>
      </c>
      <c r="AE25" s="62"/>
      <c r="AF25" s="54">
        <v>6</v>
      </c>
      <c r="AG25" s="28">
        <v>14</v>
      </c>
    </row>
    <row r="26" spans="1:33" x14ac:dyDescent="0.2">
      <c r="A26" s="43">
        <v>15</v>
      </c>
      <c r="B26" s="44" t="s">
        <v>152</v>
      </c>
      <c r="C26" s="45" t="s">
        <v>70</v>
      </c>
      <c r="D26" s="45">
        <v>7569034</v>
      </c>
      <c r="E26" s="46" t="s">
        <v>107</v>
      </c>
      <c r="F26" s="46" t="s">
        <v>279</v>
      </c>
      <c r="G26" s="1">
        <f>MATCH(D26,Данные!$D:$D,0)</f>
        <v>16</v>
      </c>
      <c r="H26" s="54"/>
      <c r="I26" s="54">
        <v>10</v>
      </c>
      <c r="J26" s="54"/>
      <c r="K26" s="54">
        <v>8</v>
      </c>
      <c r="L26" s="54">
        <v>7</v>
      </c>
      <c r="M26" s="54"/>
      <c r="N26" s="54">
        <v>8</v>
      </c>
      <c r="O26" s="54"/>
      <c r="P26" s="54"/>
      <c r="Q26" s="54">
        <v>7</v>
      </c>
      <c r="R26" s="54"/>
      <c r="S26" s="54">
        <v>8</v>
      </c>
      <c r="T26" s="54"/>
      <c r="U26" s="54"/>
      <c r="V26" s="54"/>
      <c r="W26" s="61">
        <v>201</v>
      </c>
      <c r="X26" s="61">
        <f>IF(Y26 &gt; 0, MAX(Y$12:Y$67) / Y26, 0)</f>
        <v>1.0215686274509803</v>
      </c>
      <c r="Y26" s="61">
        <v>25.5</v>
      </c>
      <c r="Z26" s="61">
        <f>W26*X26</f>
        <v>205.33529411764704</v>
      </c>
      <c r="AA26" s="62">
        <v>48</v>
      </c>
      <c r="AB26" s="62">
        <v>6</v>
      </c>
      <c r="AC26" s="62">
        <f>IF(AB26 &gt; 0,AA26/AB26,0)</f>
        <v>8</v>
      </c>
      <c r="AD26" s="54">
        <f>MIN($H26:V26)</f>
        <v>7</v>
      </c>
      <c r="AE26" s="62"/>
      <c r="AF26" s="54">
        <v>6</v>
      </c>
      <c r="AG26" s="28">
        <v>15</v>
      </c>
    </row>
    <row r="27" spans="1:33" x14ac:dyDescent="0.2">
      <c r="A27" s="43">
        <v>16</v>
      </c>
      <c r="B27" s="44" t="s">
        <v>115</v>
      </c>
      <c r="C27" s="45" t="s">
        <v>46</v>
      </c>
      <c r="D27" s="45">
        <v>7564389</v>
      </c>
      <c r="E27" s="46" t="s">
        <v>107</v>
      </c>
      <c r="F27" s="46" t="s">
        <v>279</v>
      </c>
      <c r="G27" s="1">
        <f>MATCH(D27,Данные!$D:$D,0)</f>
        <v>6</v>
      </c>
      <c r="H27" s="54"/>
      <c r="I27" s="54">
        <v>10</v>
      </c>
      <c r="J27" s="54">
        <v>7</v>
      </c>
      <c r="K27" s="54"/>
      <c r="L27" s="54"/>
      <c r="M27" s="54"/>
      <c r="N27" s="54">
        <v>8</v>
      </c>
      <c r="O27" s="54"/>
      <c r="P27" s="54"/>
      <c r="Q27" s="54">
        <v>7</v>
      </c>
      <c r="R27" s="54"/>
      <c r="S27" s="54">
        <v>9</v>
      </c>
      <c r="T27" s="54"/>
      <c r="U27" s="54">
        <v>7</v>
      </c>
      <c r="V27" s="54"/>
      <c r="W27" s="61">
        <v>204.85</v>
      </c>
      <c r="X27" s="61">
        <f>IF(Y27 &gt; 0, MAX(Y$12:Y$67) / Y27, 0)</f>
        <v>1</v>
      </c>
      <c r="Y27" s="61">
        <v>26.05</v>
      </c>
      <c r="Z27" s="61">
        <f>W27*X27</f>
        <v>204.85</v>
      </c>
      <c r="AA27" s="62">
        <v>48</v>
      </c>
      <c r="AB27" s="62">
        <v>6</v>
      </c>
      <c r="AC27" s="62">
        <f>IF(AB27 &gt; 0,AA27/AB27,0)</f>
        <v>8</v>
      </c>
      <c r="AD27" s="54">
        <f>MIN($H27:V27)</f>
        <v>7</v>
      </c>
      <c r="AE27" s="62"/>
      <c r="AF27" s="54">
        <v>6</v>
      </c>
      <c r="AG27" s="28">
        <v>16</v>
      </c>
    </row>
    <row r="28" spans="1:33" x14ac:dyDescent="0.2">
      <c r="A28" s="43">
        <v>17</v>
      </c>
      <c r="B28" s="44" t="s">
        <v>111</v>
      </c>
      <c r="C28" s="45" t="s">
        <v>45</v>
      </c>
      <c r="D28" s="45">
        <v>7564383</v>
      </c>
      <c r="E28" s="46" t="s">
        <v>107</v>
      </c>
      <c r="F28" s="46" t="s">
        <v>279</v>
      </c>
      <c r="G28" s="1">
        <f>MATCH(D28,Данные!$D:$D,0)</f>
        <v>5</v>
      </c>
      <c r="H28" s="54"/>
      <c r="I28" s="54">
        <v>10</v>
      </c>
      <c r="J28" s="54">
        <v>10</v>
      </c>
      <c r="K28" s="54"/>
      <c r="L28" s="54"/>
      <c r="M28" s="54"/>
      <c r="N28" s="54">
        <v>8</v>
      </c>
      <c r="O28" s="54"/>
      <c r="P28" s="54"/>
      <c r="Q28" s="54">
        <v>6</v>
      </c>
      <c r="R28" s="54"/>
      <c r="S28" s="54">
        <v>8</v>
      </c>
      <c r="T28" s="54"/>
      <c r="U28" s="54">
        <v>6</v>
      </c>
      <c r="V28" s="54"/>
      <c r="W28" s="61">
        <v>204.3</v>
      </c>
      <c r="X28" s="61">
        <f>IF(Y28 &gt; 0, MAX(Y$12:Y$67) / Y28, 0)</f>
        <v>1</v>
      </c>
      <c r="Y28" s="61">
        <v>26.05</v>
      </c>
      <c r="Z28" s="61">
        <f>W28*X28</f>
        <v>204.3</v>
      </c>
      <c r="AA28" s="62">
        <v>48</v>
      </c>
      <c r="AB28" s="62">
        <v>6</v>
      </c>
      <c r="AC28" s="62">
        <f>IF(AB28 &gt; 0,AA28/AB28,0)</f>
        <v>8</v>
      </c>
      <c r="AD28" s="54">
        <f>MIN($H28:V28)</f>
        <v>6</v>
      </c>
      <c r="AE28" s="62"/>
      <c r="AF28" s="54">
        <v>6</v>
      </c>
      <c r="AG28" s="28">
        <v>17</v>
      </c>
    </row>
    <row r="29" spans="1:33" x14ac:dyDescent="0.2">
      <c r="A29" s="43">
        <v>18</v>
      </c>
      <c r="B29" s="44" t="s">
        <v>173</v>
      </c>
      <c r="C29" s="45" t="s">
        <v>87</v>
      </c>
      <c r="D29" s="45">
        <v>7569184</v>
      </c>
      <c r="E29" s="46" t="s">
        <v>107</v>
      </c>
      <c r="F29" s="46" t="s">
        <v>279</v>
      </c>
      <c r="G29" s="1">
        <f>MATCH(D29,Данные!$D:$D,0)</f>
        <v>22</v>
      </c>
      <c r="H29" s="54"/>
      <c r="I29" s="54">
        <v>9</v>
      </c>
      <c r="J29" s="54">
        <v>7</v>
      </c>
      <c r="K29" s="54"/>
      <c r="L29" s="54"/>
      <c r="M29" s="54"/>
      <c r="N29" s="54">
        <v>7</v>
      </c>
      <c r="O29" s="54"/>
      <c r="P29" s="54"/>
      <c r="Q29" s="54">
        <v>8</v>
      </c>
      <c r="R29" s="54"/>
      <c r="S29" s="54">
        <v>9</v>
      </c>
      <c r="T29" s="54"/>
      <c r="U29" s="54">
        <v>7</v>
      </c>
      <c r="V29" s="54"/>
      <c r="W29" s="61">
        <v>201.85</v>
      </c>
      <c r="X29" s="61">
        <f>IF(Y29 &gt; 0, MAX(Y$12:Y$67) / Y29, 0)</f>
        <v>1</v>
      </c>
      <c r="Y29" s="61">
        <v>26.05</v>
      </c>
      <c r="Z29" s="61">
        <f>W29*X29</f>
        <v>201.85</v>
      </c>
      <c r="AA29" s="62">
        <v>47</v>
      </c>
      <c r="AB29" s="62">
        <v>6</v>
      </c>
      <c r="AC29" s="62">
        <f>IF(AB29 &gt; 0,AA29/AB29,0)</f>
        <v>7.833333333333333</v>
      </c>
      <c r="AD29" s="54">
        <f>MIN($H29:V29)</f>
        <v>7</v>
      </c>
      <c r="AE29" s="62"/>
      <c r="AF29" s="54">
        <v>6</v>
      </c>
      <c r="AG29" s="28">
        <v>18</v>
      </c>
    </row>
    <row r="30" spans="1:33" x14ac:dyDescent="0.2">
      <c r="A30" s="47" t="s">
        <v>287</v>
      </c>
      <c r="B30" s="44" t="s">
        <v>135</v>
      </c>
      <c r="C30" s="45" t="s">
        <v>55</v>
      </c>
      <c r="D30" s="45">
        <v>7564401</v>
      </c>
      <c r="E30" s="46" t="s">
        <v>107</v>
      </c>
      <c r="F30" s="46" t="s">
        <v>279</v>
      </c>
      <c r="G30" s="1">
        <f>MATCH(D30,Данные!$D:$D,0)</f>
        <v>11</v>
      </c>
      <c r="H30" s="54"/>
      <c r="I30" s="54">
        <v>10</v>
      </c>
      <c r="J30" s="54"/>
      <c r="K30" s="54">
        <v>9</v>
      </c>
      <c r="L30" s="54">
        <v>9</v>
      </c>
      <c r="M30" s="54"/>
      <c r="N30" s="54">
        <v>7</v>
      </c>
      <c r="O30" s="54"/>
      <c r="P30" s="54"/>
      <c r="Q30" s="54"/>
      <c r="R30" s="54"/>
      <c r="S30" s="54">
        <v>5</v>
      </c>
      <c r="T30" s="54"/>
      <c r="U30" s="54">
        <v>7</v>
      </c>
      <c r="V30" s="54"/>
      <c r="W30" s="61">
        <v>200.35</v>
      </c>
      <c r="X30" s="61">
        <f>IF(Y30 &gt; 0, MAX(Y$12:Y$67) / Y30, 0)</f>
        <v>1</v>
      </c>
      <c r="Y30" s="61">
        <v>26.05</v>
      </c>
      <c r="Z30" s="61">
        <f>W30*X30</f>
        <v>200.35</v>
      </c>
      <c r="AA30" s="62">
        <v>47</v>
      </c>
      <c r="AB30" s="62">
        <v>6</v>
      </c>
      <c r="AC30" s="62">
        <f>IF(AB30 &gt; 0,AA30/AB30,0)</f>
        <v>7.833333333333333</v>
      </c>
      <c r="AD30" s="54">
        <f>MIN($H30:V30)</f>
        <v>5</v>
      </c>
      <c r="AE30" s="62"/>
      <c r="AF30" s="54">
        <v>6</v>
      </c>
      <c r="AG30" s="28">
        <v>19</v>
      </c>
    </row>
    <row r="31" spans="1:33" x14ac:dyDescent="0.2">
      <c r="A31" s="48"/>
      <c r="B31" s="44" t="s">
        <v>166</v>
      </c>
      <c r="C31" s="45" t="s">
        <v>82</v>
      </c>
      <c r="D31" s="45">
        <v>10057942</v>
      </c>
      <c r="E31" s="46" t="s">
        <v>107</v>
      </c>
      <c r="F31" s="46" t="s">
        <v>279</v>
      </c>
      <c r="G31" s="1">
        <f>MATCH(D31,Данные!$D:$D,0)</f>
        <v>20</v>
      </c>
      <c r="H31" s="54"/>
      <c r="I31" s="54">
        <v>10</v>
      </c>
      <c r="J31" s="54">
        <v>10</v>
      </c>
      <c r="K31" s="54"/>
      <c r="L31" s="54"/>
      <c r="M31" s="54">
        <v>10</v>
      </c>
      <c r="N31" s="54">
        <v>6</v>
      </c>
      <c r="O31" s="54"/>
      <c r="P31" s="54"/>
      <c r="Q31" s="54"/>
      <c r="R31" s="54"/>
      <c r="S31" s="54">
        <v>4</v>
      </c>
      <c r="T31" s="54"/>
      <c r="U31" s="54">
        <v>7</v>
      </c>
      <c r="V31" s="54"/>
      <c r="W31" s="61">
        <v>200.35</v>
      </c>
      <c r="X31" s="61">
        <f>IF(Y31 &gt; 0, MAX(Y$12:Y$67) / Y31, 0)</f>
        <v>1</v>
      </c>
      <c r="Y31" s="61">
        <v>26.05</v>
      </c>
      <c r="Z31" s="61">
        <f>W31*X31</f>
        <v>200.35</v>
      </c>
      <c r="AA31" s="62">
        <v>47</v>
      </c>
      <c r="AB31" s="62">
        <v>6</v>
      </c>
      <c r="AC31" s="62">
        <f>IF(AB31 &gt; 0,AA31/AB31,0)</f>
        <v>7.833333333333333</v>
      </c>
      <c r="AD31" s="54">
        <f>MIN($H31:V31)</f>
        <v>4</v>
      </c>
      <c r="AE31" s="62"/>
      <c r="AF31" s="54">
        <v>6</v>
      </c>
      <c r="AG31" s="28">
        <v>20</v>
      </c>
    </row>
    <row r="32" spans="1:33" x14ac:dyDescent="0.2">
      <c r="A32" s="43">
        <v>21</v>
      </c>
      <c r="B32" s="44" t="s">
        <v>177</v>
      </c>
      <c r="C32" s="45" t="s">
        <v>89</v>
      </c>
      <c r="D32" s="45">
        <v>16474282</v>
      </c>
      <c r="E32" s="46" t="s">
        <v>107</v>
      </c>
      <c r="F32" s="46" t="s">
        <v>279</v>
      </c>
      <c r="G32" s="1">
        <f>MATCH(D32,Данные!$D:$D,0)</f>
        <v>23</v>
      </c>
      <c r="H32" s="54"/>
      <c r="I32" s="54">
        <v>10</v>
      </c>
      <c r="J32" s="54"/>
      <c r="K32" s="54"/>
      <c r="L32" s="54"/>
      <c r="M32" s="54">
        <v>6</v>
      </c>
      <c r="N32" s="54">
        <v>6</v>
      </c>
      <c r="O32" s="54"/>
      <c r="P32" s="54"/>
      <c r="Q32" s="54">
        <v>9</v>
      </c>
      <c r="R32" s="54"/>
      <c r="S32" s="54">
        <v>10</v>
      </c>
      <c r="T32" s="54"/>
      <c r="U32" s="54">
        <v>6</v>
      </c>
      <c r="V32" s="54"/>
      <c r="W32" s="61">
        <v>199.8</v>
      </c>
      <c r="X32" s="61">
        <f>IF(Y32 &gt; 0, MAX(Y$12:Y$67) / Y32, 0)</f>
        <v>1</v>
      </c>
      <c r="Y32" s="61">
        <v>26.05</v>
      </c>
      <c r="Z32" s="61">
        <f>W32*X32</f>
        <v>199.8</v>
      </c>
      <c r="AA32" s="62">
        <v>47</v>
      </c>
      <c r="AB32" s="62">
        <v>6</v>
      </c>
      <c r="AC32" s="62">
        <f>IF(AB32 &gt; 0,AA32/AB32,0)</f>
        <v>7.833333333333333</v>
      </c>
      <c r="AD32" s="54">
        <f>MIN($H32:V32)</f>
        <v>6</v>
      </c>
      <c r="AE32" s="62"/>
      <c r="AF32" s="54">
        <v>6</v>
      </c>
      <c r="AG32" s="28">
        <v>21</v>
      </c>
    </row>
    <row r="33" spans="1:33" x14ac:dyDescent="0.2">
      <c r="A33" s="43">
        <v>22</v>
      </c>
      <c r="B33" s="44" t="s">
        <v>180</v>
      </c>
      <c r="C33" s="45" t="s">
        <v>90</v>
      </c>
      <c r="D33" s="45">
        <v>7564443</v>
      </c>
      <c r="E33" s="46" t="s">
        <v>107</v>
      </c>
      <c r="F33" s="46" t="s">
        <v>279</v>
      </c>
      <c r="G33" s="1">
        <f>MATCH(D33,Данные!$D:$D,0)</f>
        <v>24</v>
      </c>
      <c r="H33" s="54"/>
      <c r="I33" s="54">
        <v>10</v>
      </c>
      <c r="J33" s="54">
        <v>7</v>
      </c>
      <c r="K33" s="54"/>
      <c r="L33" s="54"/>
      <c r="M33" s="54"/>
      <c r="N33" s="54">
        <v>6</v>
      </c>
      <c r="O33" s="54"/>
      <c r="P33" s="54"/>
      <c r="Q33" s="54">
        <v>7</v>
      </c>
      <c r="R33" s="54"/>
      <c r="S33" s="54">
        <v>8</v>
      </c>
      <c r="T33" s="54"/>
      <c r="U33" s="54">
        <v>8</v>
      </c>
      <c r="V33" s="54"/>
      <c r="W33" s="61">
        <v>196.4</v>
      </c>
      <c r="X33" s="61">
        <f>IF(Y33 &gt; 0, MAX(Y$12:Y$67) / Y33, 0)</f>
        <v>1</v>
      </c>
      <c r="Y33" s="61">
        <v>26.05</v>
      </c>
      <c r="Z33" s="61">
        <f>W33*X33</f>
        <v>196.4</v>
      </c>
      <c r="AA33" s="62">
        <v>46</v>
      </c>
      <c r="AB33" s="62">
        <v>6</v>
      </c>
      <c r="AC33" s="62">
        <f>IF(AB33 &gt; 0,AA33/AB33,0)</f>
        <v>7.666666666666667</v>
      </c>
      <c r="AD33" s="54">
        <f>MIN($H33:V33)</f>
        <v>6</v>
      </c>
      <c r="AE33" s="62"/>
      <c r="AF33" s="54">
        <v>6</v>
      </c>
      <c r="AG33" s="28">
        <v>22</v>
      </c>
    </row>
    <row r="34" spans="1:33" x14ac:dyDescent="0.2">
      <c r="A34" s="47" t="s">
        <v>288</v>
      </c>
      <c r="B34" s="44" t="s">
        <v>186</v>
      </c>
      <c r="C34" s="45" t="s">
        <v>42</v>
      </c>
      <c r="D34" s="45">
        <v>7562727</v>
      </c>
      <c r="E34" s="46" t="s">
        <v>95</v>
      </c>
      <c r="F34" s="46" t="s">
        <v>279</v>
      </c>
      <c r="G34" s="1">
        <f>MATCH(D34,Данные!$D:$D,0)</f>
        <v>26</v>
      </c>
      <c r="H34" s="54"/>
      <c r="I34" s="54">
        <v>10</v>
      </c>
      <c r="J34" s="54"/>
      <c r="K34" s="54"/>
      <c r="L34" s="54">
        <v>6</v>
      </c>
      <c r="M34" s="54"/>
      <c r="N34" s="54">
        <v>8</v>
      </c>
      <c r="O34" s="54">
        <v>9</v>
      </c>
      <c r="P34" s="54"/>
      <c r="Q34" s="54"/>
      <c r="R34" s="54">
        <v>5</v>
      </c>
      <c r="S34" s="54">
        <v>8</v>
      </c>
      <c r="T34" s="54"/>
      <c r="U34" s="54"/>
      <c r="V34" s="54"/>
      <c r="W34" s="61">
        <v>192</v>
      </c>
      <c r="X34" s="61">
        <f>IF(Y34 &gt; 0, MAX(Y$12:Y$67) / Y34, 0)</f>
        <v>1.0215686274509803</v>
      </c>
      <c r="Y34" s="61">
        <v>25.5</v>
      </c>
      <c r="Z34" s="61">
        <f>W34*X34</f>
        <v>196.14117647058822</v>
      </c>
      <c r="AA34" s="62">
        <v>46</v>
      </c>
      <c r="AB34" s="62">
        <v>6</v>
      </c>
      <c r="AC34" s="62">
        <f>IF(AB34 &gt; 0,AA34/AB34,0)</f>
        <v>7.666666666666667</v>
      </c>
      <c r="AD34" s="54">
        <f>MIN($H34:V34)</f>
        <v>5</v>
      </c>
      <c r="AE34" s="62"/>
      <c r="AF34" s="54">
        <v>6</v>
      </c>
      <c r="AG34" s="28">
        <v>23</v>
      </c>
    </row>
    <row r="35" spans="1:33" x14ac:dyDescent="0.2">
      <c r="A35" s="48"/>
      <c r="B35" s="44" t="s">
        <v>199</v>
      </c>
      <c r="C35" s="49" t="s">
        <v>59</v>
      </c>
      <c r="D35" s="45">
        <v>7569040</v>
      </c>
      <c r="E35" s="46" t="s">
        <v>95</v>
      </c>
      <c r="F35" s="46" t="s">
        <v>279</v>
      </c>
      <c r="G35" s="1">
        <f>MATCH(D35,Данные!$D:$D,0)</f>
        <v>31</v>
      </c>
      <c r="H35" s="54"/>
      <c r="I35" s="54">
        <v>10</v>
      </c>
      <c r="J35" s="54"/>
      <c r="K35" s="54">
        <v>8</v>
      </c>
      <c r="L35" s="54">
        <v>10</v>
      </c>
      <c r="M35" s="54"/>
      <c r="N35" s="54">
        <v>8</v>
      </c>
      <c r="O35" s="54"/>
      <c r="P35" s="55">
        <v>3</v>
      </c>
      <c r="Q35" s="54"/>
      <c r="R35" s="54"/>
      <c r="S35" s="54">
        <v>7</v>
      </c>
      <c r="T35" s="54"/>
      <c r="U35" s="54"/>
      <c r="V35" s="54"/>
      <c r="W35" s="61">
        <v>192</v>
      </c>
      <c r="X35" s="61">
        <f>IF(Y35 &gt; 0, MAX(Y$12:Y$67) / Y35, 0)</f>
        <v>1.0215686274509803</v>
      </c>
      <c r="Y35" s="61">
        <v>25.5</v>
      </c>
      <c r="Z35" s="61">
        <f>W35*X35</f>
        <v>196.14117647058822</v>
      </c>
      <c r="AA35" s="62">
        <v>46</v>
      </c>
      <c r="AB35" s="62">
        <v>6</v>
      </c>
      <c r="AC35" s="62">
        <f>IF(AB35 &gt; 0,AA35/AB35,0)</f>
        <v>7.666666666666667</v>
      </c>
      <c r="AD35" s="54">
        <f>MIN($H35:V35)</f>
        <v>3</v>
      </c>
      <c r="AE35" s="62" t="s">
        <v>282</v>
      </c>
      <c r="AF35" s="54">
        <v>5</v>
      </c>
      <c r="AG35" s="28">
        <v>24</v>
      </c>
    </row>
    <row r="36" spans="1:33" x14ac:dyDescent="0.2">
      <c r="A36" s="48"/>
      <c r="B36" s="44" t="s">
        <v>148</v>
      </c>
      <c r="C36" s="45" t="s">
        <v>68</v>
      </c>
      <c r="D36" s="45">
        <v>7569106</v>
      </c>
      <c r="E36" s="46" t="s">
        <v>107</v>
      </c>
      <c r="F36" s="46" t="s">
        <v>279</v>
      </c>
      <c r="G36" s="1">
        <f>MATCH(D36,Данные!$D:$D,0)</f>
        <v>15</v>
      </c>
      <c r="H36" s="54"/>
      <c r="I36" s="54">
        <v>10</v>
      </c>
      <c r="J36" s="54"/>
      <c r="K36" s="54">
        <v>8</v>
      </c>
      <c r="L36" s="54">
        <v>4</v>
      </c>
      <c r="M36" s="54"/>
      <c r="N36" s="54">
        <v>8</v>
      </c>
      <c r="O36" s="54"/>
      <c r="P36" s="54"/>
      <c r="Q36" s="54"/>
      <c r="R36" s="54">
        <v>8</v>
      </c>
      <c r="S36" s="54">
        <v>8</v>
      </c>
      <c r="T36" s="54"/>
      <c r="U36" s="54"/>
      <c r="V36" s="54"/>
      <c r="W36" s="61">
        <v>192</v>
      </c>
      <c r="X36" s="61">
        <f>IF(Y36 &gt; 0, MAX(Y$12:Y$67) / Y36, 0)</f>
        <v>1.0215686274509803</v>
      </c>
      <c r="Y36" s="61">
        <v>25.5</v>
      </c>
      <c r="Z36" s="61">
        <f>W36*X36</f>
        <v>196.14117647058822</v>
      </c>
      <c r="AA36" s="62">
        <v>46</v>
      </c>
      <c r="AB36" s="62">
        <v>6</v>
      </c>
      <c r="AC36" s="62">
        <f>IF(AB36 &gt; 0,AA36/AB36,0)</f>
        <v>7.666666666666667</v>
      </c>
      <c r="AD36" s="54">
        <f>MIN($H36:V36)</f>
        <v>4</v>
      </c>
      <c r="AE36" s="62"/>
      <c r="AF36" s="54">
        <v>6</v>
      </c>
      <c r="AG36" s="28">
        <v>25</v>
      </c>
    </row>
    <row r="37" spans="1:33" x14ac:dyDescent="0.2">
      <c r="A37" s="48"/>
      <c r="B37" s="44" t="s">
        <v>214</v>
      </c>
      <c r="C37" s="45" t="s">
        <v>78</v>
      </c>
      <c r="D37" s="45">
        <v>54244232</v>
      </c>
      <c r="E37" s="46" t="s">
        <v>95</v>
      </c>
      <c r="F37" s="46" t="s">
        <v>280</v>
      </c>
      <c r="G37" s="1">
        <f>MATCH(D37,Данные!$D:$D,0)</f>
        <v>37</v>
      </c>
      <c r="H37" s="54"/>
      <c r="I37" s="54">
        <v>10</v>
      </c>
      <c r="J37" s="54">
        <v>7</v>
      </c>
      <c r="K37" s="54"/>
      <c r="L37" s="54">
        <v>7</v>
      </c>
      <c r="M37" s="54"/>
      <c r="N37" s="54">
        <v>7</v>
      </c>
      <c r="O37" s="54"/>
      <c r="P37" s="54"/>
      <c r="Q37" s="54">
        <v>7</v>
      </c>
      <c r="R37" s="54"/>
      <c r="S37" s="54">
        <v>8</v>
      </c>
      <c r="T37" s="54"/>
      <c r="U37" s="54"/>
      <c r="V37" s="54"/>
      <c r="W37" s="61">
        <v>192</v>
      </c>
      <c r="X37" s="61">
        <f>IF(Y37 &gt; 0, MAX(Y$12:Y$67) / Y37, 0)</f>
        <v>1.0215686274509803</v>
      </c>
      <c r="Y37" s="61">
        <v>25.5</v>
      </c>
      <c r="Z37" s="61">
        <f>W37*X37</f>
        <v>196.14117647058822</v>
      </c>
      <c r="AA37" s="62">
        <v>46</v>
      </c>
      <c r="AB37" s="62">
        <v>6</v>
      </c>
      <c r="AC37" s="62">
        <f>IF(AB37 &gt; 0,AA37/AB37,0)</f>
        <v>7.666666666666667</v>
      </c>
      <c r="AD37" s="54">
        <f>MIN($H37:V37)</f>
        <v>7</v>
      </c>
      <c r="AE37" s="62"/>
      <c r="AF37" s="54">
        <v>6</v>
      </c>
      <c r="AG37" s="28">
        <v>26</v>
      </c>
    </row>
    <row r="38" spans="1:33" x14ac:dyDescent="0.2">
      <c r="A38" s="43">
        <v>27</v>
      </c>
      <c r="B38" s="44" t="s">
        <v>140</v>
      </c>
      <c r="C38" s="45" t="s">
        <v>63</v>
      </c>
      <c r="D38" s="45">
        <v>7569172</v>
      </c>
      <c r="E38" s="46" t="s">
        <v>107</v>
      </c>
      <c r="F38" s="46" t="s">
        <v>279</v>
      </c>
      <c r="G38" s="1">
        <f>MATCH(D38,Данные!$D:$D,0)</f>
        <v>13</v>
      </c>
      <c r="H38" s="54"/>
      <c r="I38" s="54">
        <v>8</v>
      </c>
      <c r="J38" s="54"/>
      <c r="K38" s="54">
        <v>6</v>
      </c>
      <c r="L38" s="54"/>
      <c r="M38" s="54">
        <v>9</v>
      </c>
      <c r="N38" s="54">
        <v>6</v>
      </c>
      <c r="O38" s="54">
        <v>10</v>
      </c>
      <c r="P38" s="54"/>
      <c r="Q38" s="54"/>
      <c r="R38" s="54"/>
      <c r="S38" s="54">
        <v>6</v>
      </c>
      <c r="T38" s="54"/>
      <c r="U38" s="54"/>
      <c r="V38" s="54"/>
      <c r="W38" s="61">
        <v>190.5</v>
      </c>
      <c r="X38" s="61">
        <f>IF(Y38 &gt; 0, MAX(Y$12:Y$67) / Y38, 0)</f>
        <v>1.0215686274509803</v>
      </c>
      <c r="Y38" s="61">
        <v>25.5</v>
      </c>
      <c r="Z38" s="61">
        <f>W38*X38</f>
        <v>194.60882352941175</v>
      </c>
      <c r="AA38" s="62">
        <v>45</v>
      </c>
      <c r="AB38" s="62">
        <v>6</v>
      </c>
      <c r="AC38" s="62">
        <f>IF(AB38 &gt; 0,AA38/AB38,0)</f>
        <v>7.5</v>
      </c>
      <c r="AD38" s="54">
        <f>MIN($H38:V38)</f>
        <v>6</v>
      </c>
      <c r="AE38" s="62"/>
      <c r="AF38" s="54">
        <v>6</v>
      </c>
      <c r="AG38" s="28">
        <v>27</v>
      </c>
    </row>
    <row r="39" spans="1:33" x14ac:dyDescent="0.2">
      <c r="A39" s="43">
        <v>28</v>
      </c>
      <c r="B39" s="44" t="s">
        <v>119</v>
      </c>
      <c r="C39" s="45" t="s">
        <v>47</v>
      </c>
      <c r="D39" s="45">
        <v>7562739</v>
      </c>
      <c r="E39" s="46" t="s">
        <v>107</v>
      </c>
      <c r="F39" s="46" t="s">
        <v>279</v>
      </c>
      <c r="G39" s="1">
        <f>MATCH(D39,Данные!$D:$D,0)</f>
        <v>7</v>
      </c>
      <c r="H39" s="54"/>
      <c r="I39" s="54">
        <v>10</v>
      </c>
      <c r="J39" s="54">
        <v>7</v>
      </c>
      <c r="K39" s="54"/>
      <c r="L39" s="54"/>
      <c r="M39" s="54">
        <v>7</v>
      </c>
      <c r="N39" s="54">
        <v>7</v>
      </c>
      <c r="O39" s="54"/>
      <c r="P39" s="54"/>
      <c r="Q39" s="54"/>
      <c r="R39" s="54"/>
      <c r="S39" s="54">
        <v>6</v>
      </c>
      <c r="T39" s="54"/>
      <c r="U39" s="54">
        <v>7</v>
      </c>
      <c r="V39" s="54"/>
      <c r="W39" s="61">
        <v>186.85</v>
      </c>
      <c r="X39" s="61">
        <f>IF(Y39 &gt; 0, MAX(Y$12:Y$67) / Y39, 0)</f>
        <v>1</v>
      </c>
      <c r="Y39" s="61">
        <v>26.05</v>
      </c>
      <c r="Z39" s="61">
        <f>W39*X39</f>
        <v>186.85</v>
      </c>
      <c r="AA39" s="62">
        <v>44</v>
      </c>
      <c r="AB39" s="62">
        <v>6</v>
      </c>
      <c r="AC39" s="62">
        <f>IF(AB39 &gt; 0,AA39/AB39,0)</f>
        <v>7.333333333333333</v>
      </c>
      <c r="AD39" s="54">
        <f>MIN($H39:V39)</f>
        <v>6</v>
      </c>
      <c r="AE39" s="62"/>
      <c r="AF39" s="54">
        <v>6</v>
      </c>
      <c r="AG39" s="28">
        <v>28</v>
      </c>
    </row>
    <row r="40" spans="1:33" x14ac:dyDescent="0.2">
      <c r="A40" s="43">
        <v>29</v>
      </c>
      <c r="B40" s="44" t="s">
        <v>218</v>
      </c>
      <c r="C40" s="45" t="s">
        <v>79</v>
      </c>
      <c r="D40" s="45">
        <v>7584751</v>
      </c>
      <c r="E40" s="46" t="s">
        <v>95</v>
      </c>
      <c r="F40" s="46" t="s">
        <v>280</v>
      </c>
      <c r="G40" s="1">
        <f>MATCH(D40,Данные!$D:$D,0)</f>
        <v>38</v>
      </c>
      <c r="H40" s="54"/>
      <c r="I40" s="54">
        <v>10</v>
      </c>
      <c r="J40" s="54">
        <v>10</v>
      </c>
      <c r="K40" s="54"/>
      <c r="L40" s="54"/>
      <c r="M40" s="54"/>
      <c r="N40" s="54">
        <v>6</v>
      </c>
      <c r="O40" s="54">
        <v>5</v>
      </c>
      <c r="P40" s="54"/>
      <c r="Q40" s="54">
        <v>7</v>
      </c>
      <c r="R40" s="54"/>
      <c r="S40" s="54">
        <v>5</v>
      </c>
      <c r="T40" s="54"/>
      <c r="U40" s="54"/>
      <c r="V40" s="54"/>
      <c r="W40" s="61">
        <v>178.5</v>
      </c>
      <c r="X40" s="61">
        <f>IF(Y40 &gt; 0, MAX(Y$12:Y$67) / Y40, 0)</f>
        <v>1.0215686274509803</v>
      </c>
      <c r="Y40" s="61">
        <v>25.5</v>
      </c>
      <c r="Z40" s="61">
        <f>W40*X40</f>
        <v>182.35</v>
      </c>
      <c r="AA40" s="62">
        <v>43</v>
      </c>
      <c r="AB40" s="62">
        <v>6</v>
      </c>
      <c r="AC40" s="62">
        <f>IF(AB40 &gt; 0,AA40/AB40,0)</f>
        <v>7.166666666666667</v>
      </c>
      <c r="AD40" s="54">
        <f>MIN($H40:V40)</f>
        <v>5</v>
      </c>
      <c r="AE40" s="62"/>
      <c r="AF40" s="54">
        <v>6</v>
      </c>
      <c r="AG40" s="28">
        <v>29</v>
      </c>
    </row>
    <row r="41" spans="1:33" x14ac:dyDescent="0.2">
      <c r="A41" s="43">
        <v>30</v>
      </c>
      <c r="B41" s="44" t="s">
        <v>183</v>
      </c>
      <c r="C41" s="45" t="s">
        <v>40</v>
      </c>
      <c r="D41" s="45">
        <v>7568992</v>
      </c>
      <c r="E41" s="46" t="s">
        <v>95</v>
      </c>
      <c r="F41" s="46" t="s">
        <v>279</v>
      </c>
      <c r="G41" s="1">
        <f>MATCH(D41,Данные!$D:$D,0)</f>
        <v>25</v>
      </c>
      <c r="H41" s="54"/>
      <c r="I41" s="54">
        <v>10</v>
      </c>
      <c r="J41" s="54">
        <v>7</v>
      </c>
      <c r="K41" s="54"/>
      <c r="L41" s="54"/>
      <c r="M41" s="54">
        <v>6</v>
      </c>
      <c r="N41" s="54">
        <v>6</v>
      </c>
      <c r="O41" s="54"/>
      <c r="P41" s="54"/>
      <c r="Q41" s="54">
        <v>8</v>
      </c>
      <c r="R41" s="54"/>
      <c r="S41" s="54">
        <v>5</v>
      </c>
      <c r="T41" s="54"/>
      <c r="U41" s="54"/>
      <c r="V41" s="54"/>
      <c r="W41" s="61">
        <v>174</v>
      </c>
      <c r="X41" s="61">
        <f>IF(Y41 &gt; 0, MAX(Y$12:Y$67) / Y41, 0)</f>
        <v>1.0215686274509803</v>
      </c>
      <c r="Y41" s="61">
        <v>25.5</v>
      </c>
      <c r="Z41" s="61">
        <f>W41*X41</f>
        <v>177.75294117647059</v>
      </c>
      <c r="AA41" s="62">
        <v>42</v>
      </c>
      <c r="AB41" s="62">
        <v>6</v>
      </c>
      <c r="AC41" s="62">
        <f>IF(AB41 &gt; 0,AA41/AB41,0)</f>
        <v>7</v>
      </c>
      <c r="AD41" s="54">
        <f>MIN($H41:V41)</f>
        <v>5</v>
      </c>
      <c r="AE41" s="62"/>
      <c r="AF41" s="54">
        <v>6</v>
      </c>
      <c r="AG41" s="28">
        <v>30</v>
      </c>
    </row>
    <row r="42" spans="1:33" x14ac:dyDescent="0.2">
      <c r="A42" s="43">
        <v>31</v>
      </c>
      <c r="B42" s="44" t="s">
        <v>144</v>
      </c>
      <c r="C42" s="45" t="s">
        <v>67</v>
      </c>
      <c r="D42" s="45">
        <v>7569028</v>
      </c>
      <c r="E42" s="46" t="s">
        <v>107</v>
      </c>
      <c r="F42" s="46" t="s">
        <v>279</v>
      </c>
      <c r="G42" s="1">
        <f>MATCH(D42,Данные!$D:$D,0)</f>
        <v>14</v>
      </c>
      <c r="H42" s="54"/>
      <c r="I42" s="54">
        <v>9</v>
      </c>
      <c r="J42" s="54">
        <v>7</v>
      </c>
      <c r="K42" s="54"/>
      <c r="L42" s="54"/>
      <c r="M42" s="54"/>
      <c r="N42" s="54">
        <v>7</v>
      </c>
      <c r="O42" s="54"/>
      <c r="P42" s="54"/>
      <c r="Q42" s="54">
        <v>9</v>
      </c>
      <c r="R42" s="54"/>
      <c r="S42" s="54">
        <v>4</v>
      </c>
      <c r="T42" s="54"/>
      <c r="U42" s="54">
        <v>5</v>
      </c>
      <c r="V42" s="54"/>
      <c r="W42" s="61">
        <v>173.75</v>
      </c>
      <c r="X42" s="61">
        <f>IF(Y42 &gt; 0, MAX(Y$12:Y$67) / Y42, 0)</f>
        <v>1</v>
      </c>
      <c r="Y42" s="61">
        <v>26.05</v>
      </c>
      <c r="Z42" s="61">
        <f>W42*X42</f>
        <v>173.75</v>
      </c>
      <c r="AA42" s="62">
        <v>41</v>
      </c>
      <c r="AB42" s="62">
        <v>6</v>
      </c>
      <c r="AC42" s="62">
        <f>IF(AB42 &gt; 0,AA42/AB42,0)</f>
        <v>6.833333333333333</v>
      </c>
      <c r="AD42" s="54">
        <f>MIN($H42:V42)</f>
        <v>4</v>
      </c>
      <c r="AE42" s="62"/>
      <c r="AF42" s="54">
        <v>6</v>
      </c>
      <c r="AG42" s="28">
        <v>31</v>
      </c>
    </row>
    <row r="43" spans="1:33" x14ac:dyDescent="0.2">
      <c r="A43" s="43">
        <v>32</v>
      </c>
      <c r="B43" s="44" t="s">
        <v>163</v>
      </c>
      <c r="C43" s="45" t="s">
        <v>81</v>
      </c>
      <c r="D43" s="45">
        <v>7583999</v>
      </c>
      <c r="E43" s="46" t="s">
        <v>107</v>
      </c>
      <c r="F43" s="46" t="s">
        <v>280</v>
      </c>
      <c r="G43" s="1">
        <f>MATCH(D43,Данные!$D:$D,0)</f>
        <v>19</v>
      </c>
      <c r="H43" s="54"/>
      <c r="I43" s="54">
        <v>8</v>
      </c>
      <c r="J43" s="54">
        <v>7</v>
      </c>
      <c r="K43" s="54"/>
      <c r="L43" s="54"/>
      <c r="M43" s="54">
        <v>7</v>
      </c>
      <c r="N43" s="54">
        <v>6</v>
      </c>
      <c r="O43" s="54"/>
      <c r="P43" s="54"/>
      <c r="Q43" s="54"/>
      <c r="R43" s="54"/>
      <c r="S43" s="54">
        <v>4</v>
      </c>
      <c r="T43" s="54"/>
      <c r="U43" s="54">
        <v>8</v>
      </c>
      <c r="V43" s="54"/>
      <c r="W43" s="61">
        <v>172.4</v>
      </c>
      <c r="X43" s="61">
        <f>IF(Y43 &gt; 0, MAX(Y$12:Y$67) / Y43, 0)</f>
        <v>1</v>
      </c>
      <c r="Y43" s="61">
        <v>26.05</v>
      </c>
      <c r="Z43" s="61">
        <f>W43*X43</f>
        <v>172.4</v>
      </c>
      <c r="AA43" s="62">
        <v>40</v>
      </c>
      <c r="AB43" s="62">
        <v>6</v>
      </c>
      <c r="AC43" s="62">
        <f>IF(AB43 &gt; 0,AA43/AB43,0)</f>
        <v>6.666666666666667</v>
      </c>
      <c r="AD43" s="54">
        <f>MIN($H43:V43)</f>
        <v>4</v>
      </c>
      <c r="AE43" s="62"/>
      <c r="AF43" s="54">
        <v>6</v>
      </c>
      <c r="AG43" s="28">
        <v>32</v>
      </c>
    </row>
    <row r="44" spans="1:33" x14ac:dyDescent="0.2">
      <c r="A44" s="43">
        <v>33</v>
      </c>
      <c r="B44" s="44" t="s">
        <v>155</v>
      </c>
      <c r="C44" s="45" t="s">
        <v>75</v>
      </c>
      <c r="D44" s="45">
        <v>7564431</v>
      </c>
      <c r="E44" s="46" t="s">
        <v>107</v>
      </c>
      <c r="F44" s="46" t="s">
        <v>279</v>
      </c>
      <c r="G44" s="1">
        <f>MATCH(D44,Данные!$D:$D,0)</f>
        <v>17</v>
      </c>
      <c r="H44" s="54"/>
      <c r="I44" s="54">
        <v>10</v>
      </c>
      <c r="J44" s="54">
        <v>7</v>
      </c>
      <c r="K44" s="54"/>
      <c r="L44" s="54"/>
      <c r="M44" s="54"/>
      <c r="N44" s="54">
        <v>6</v>
      </c>
      <c r="O44" s="54"/>
      <c r="P44" s="54"/>
      <c r="Q44" s="54">
        <v>9</v>
      </c>
      <c r="R44" s="54"/>
      <c r="S44" s="54">
        <v>4</v>
      </c>
      <c r="T44" s="54"/>
      <c r="U44" s="54">
        <v>5</v>
      </c>
      <c r="V44" s="54"/>
      <c r="W44" s="61">
        <v>172.25</v>
      </c>
      <c r="X44" s="61">
        <f>IF(Y44 &gt; 0, MAX(Y$12:Y$67) / Y44, 0)</f>
        <v>1</v>
      </c>
      <c r="Y44" s="61">
        <v>26.05</v>
      </c>
      <c r="Z44" s="61">
        <f>W44*X44</f>
        <v>172.25</v>
      </c>
      <c r="AA44" s="62">
        <v>41</v>
      </c>
      <c r="AB44" s="62">
        <v>6</v>
      </c>
      <c r="AC44" s="62">
        <f>IF(AB44 &gt; 0,AA44/AB44,0)</f>
        <v>6.833333333333333</v>
      </c>
      <c r="AD44" s="54">
        <f>MIN($H44:V44)</f>
        <v>4</v>
      </c>
      <c r="AE44" s="62"/>
      <c r="AF44" s="54">
        <v>6</v>
      </c>
      <c r="AG44" s="28">
        <v>33</v>
      </c>
    </row>
    <row r="45" spans="1:33" x14ac:dyDescent="0.2">
      <c r="A45" s="43">
        <v>34</v>
      </c>
      <c r="B45" s="44" t="s">
        <v>170</v>
      </c>
      <c r="C45" s="49" t="s">
        <v>84</v>
      </c>
      <c r="D45" s="45">
        <v>32980096</v>
      </c>
      <c r="E45" s="46" t="s">
        <v>107</v>
      </c>
      <c r="F45" s="46" t="s">
        <v>279</v>
      </c>
      <c r="G45" s="1">
        <f>MATCH(D45,Данные!$D:$D,0)</f>
        <v>21</v>
      </c>
      <c r="H45" s="54"/>
      <c r="I45" s="56" t="s">
        <v>281</v>
      </c>
      <c r="J45" s="54"/>
      <c r="K45" s="54"/>
      <c r="L45" s="54"/>
      <c r="M45" s="54">
        <v>7</v>
      </c>
      <c r="N45" s="54">
        <v>7</v>
      </c>
      <c r="O45" s="54"/>
      <c r="P45" s="54"/>
      <c r="Q45" s="54">
        <v>9</v>
      </c>
      <c r="R45" s="54"/>
      <c r="S45" s="54">
        <v>6</v>
      </c>
      <c r="T45" s="54"/>
      <c r="U45" s="54">
        <v>8</v>
      </c>
      <c r="V45" s="54"/>
      <c r="W45" s="61">
        <v>170.9</v>
      </c>
      <c r="X45" s="61">
        <f>IF(Y45 &gt; 0, MAX(Y$12:Y$67) / Y45, 0)</f>
        <v>1</v>
      </c>
      <c r="Y45" s="61">
        <v>26.05</v>
      </c>
      <c r="Z45" s="61">
        <f>W45*X45</f>
        <v>170.9</v>
      </c>
      <c r="AA45" s="62">
        <v>37</v>
      </c>
      <c r="AB45" s="62">
        <v>5</v>
      </c>
      <c r="AC45" s="62">
        <f>IF(AB45 &gt; 0,AA45/AB45,0)</f>
        <v>7.4</v>
      </c>
      <c r="AD45" s="54">
        <f>MIN($H45:V45)</f>
        <v>6</v>
      </c>
      <c r="AE45" s="62" t="s">
        <v>282</v>
      </c>
      <c r="AF45" s="54">
        <v>5</v>
      </c>
      <c r="AG45" s="28">
        <v>34</v>
      </c>
    </row>
    <row r="46" spans="1:33" x14ac:dyDescent="0.2">
      <c r="A46" s="43">
        <v>35</v>
      </c>
      <c r="B46" s="44" t="s">
        <v>210</v>
      </c>
      <c r="C46" s="45" t="s">
        <v>76</v>
      </c>
      <c r="D46" s="45">
        <v>7568998</v>
      </c>
      <c r="E46" s="46" t="s">
        <v>95</v>
      </c>
      <c r="F46" s="46" t="s">
        <v>279</v>
      </c>
      <c r="G46" s="1">
        <f>MATCH(D46,Данные!$D:$D,0)</f>
        <v>36</v>
      </c>
      <c r="H46" s="54"/>
      <c r="I46" s="54">
        <v>10</v>
      </c>
      <c r="J46" s="54"/>
      <c r="K46" s="54">
        <v>6</v>
      </c>
      <c r="L46" s="54">
        <v>7</v>
      </c>
      <c r="M46" s="54"/>
      <c r="N46" s="54">
        <v>6</v>
      </c>
      <c r="O46" s="54"/>
      <c r="P46" s="54"/>
      <c r="Q46" s="54">
        <v>6</v>
      </c>
      <c r="R46" s="54"/>
      <c r="S46" s="54">
        <v>4</v>
      </c>
      <c r="T46" s="54"/>
      <c r="U46" s="54"/>
      <c r="V46" s="54"/>
      <c r="W46" s="61">
        <v>160.5</v>
      </c>
      <c r="X46" s="61">
        <f>IF(Y46 &gt; 0, MAX(Y$12:Y$67) / Y46, 0)</f>
        <v>1.0215686274509803</v>
      </c>
      <c r="Y46" s="61">
        <v>25.5</v>
      </c>
      <c r="Z46" s="61">
        <f>W46*X46</f>
        <v>163.96176470588233</v>
      </c>
      <c r="AA46" s="62">
        <v>39</v>
      </c>
      <c r="AB46" s="62">
        <v>6</v>
      </c>
      <c r="AC46" s="62">
        <f>IF(AB46 &gt; 0,AA46/AB46,0)</f>
        <v>6.5</v>
      </c>
      <c r="AD46" s="54">
        <f>MIN($H46:V46)</f>
        <v>4</v>
      </c>
      <c r="AE46" s="62"/>
      <c r="AF46" s="54">
        <v>6</v>
      </c>
      <c r="AG46" s="28">
        <v>35</v>
      </c>
    </row>
    <row r="47" spans="1:33" x14ac:dyDescent="0.2">
      <c r="A47" s="43">
        <v>36</v>
      </c>
      <c r="B47" s="44" t="s">
        <v>245</v>
      </c>
      <c r="C47" s="49" t="s">
        <v>39</v>
      </c>
      <c r="D47" s="45">
        <v>7564365</v>
      </c>
      <c r="E47" s="46" t="s">
        <v>107</v>
      </c>
      <c r="F47" s="46" t="s">
        <v>279</v>
      </c>
      <c r="G47" s="1">
        <f>MATCH(D47,Данные!$D:$D,0)</f>
        <v>46</v>
      </c>
      <c r="H47" s="54"/>
      <c r="I47" s="56" t="s">
        <v>281</v>
      </c>
      <c r="J47" s="54"/>
      <c r="K47" s="54"/>
      <c r="L47" s="54"/>
      <c r="M47" s="54">
        <v>6</v>
      </c>
      <c r="N47" s="54">
        <v>5</v>
      </c>
      <c r="O47" s="54"/>
      <c r="P47" s="54"/>
      <c r="Q47" s="54">
        <v>9</v>
      </c>
      <c r="R47" s="54"/>
      <c r="S47" s="54">
        <v>6</v>
      </c>
      <c r="T47" s="54"/>
      <c r="U47" s="54">
        <v>8</v>
      </c>
      <c r="V47" s="54"/>
      <c r="W47" s="61">
        <v>157.4</v>
      </c>
      <c r="X47" s="61">
        <f>IF(Y47 &gt; 0, MAX(Y$12:Y$67) / Y47, 0)</f>
        <v>1</v>
      </c>
      <c r="Y47" s="61">
        <v>26.05</v>
      </c>
      <c r="Z47" s="61">
        <f>W47*X47</f>
        <v>157.4</v>
      </c>
      <c r="AA47" s="62">
        <v>34</v>
      </c>
      <c r="AB47" s="62">
        <v>5</v>
      </c>
      <c r="AC47" s="62">
        <f>IF(AB47 &gt; 0,AA47/AB47,0)</f>
        <v>6.8</v>
      </c>
      <c r="AD47" s="54">
        <f>MIN($H47:V47)</f>
        <v>5</v>
      </c>
      <c r="AE47" s="62" t="s">
        <v>282</v>
      </c>
      <c r="AF47" s="54">
        <v>5</v>
      </c>
      <c r="AG47" s="28">
        <v>36</v>
      </c>
    </row>
    <row r="48" spans="1:33" x14ac:dyDescent="0.2">
      <c r="A48" s="43">
        <v>37</v>
      </c>
      <c r="B48" s="44" t="s">
        <v>273</v>
      </c>
      <c r="C48" s="45" t="s">
        <v>60</v>
      </c>
      <c r="D48" s="45">
        <v>2967619</v>
      </c>
      <c r="E48" s="46" t="s">
        <v>259</v>
      </c>
      <c r="F48" s="46" t="s">
        <v>279</v>
      </c>
      <c r="G48" s="1">
        <f>MATCH(D48,Данные!$D:$D,0)</f>
        <v>238</v>
      </c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>
        <v>6</v>
      </c>
      <c r="U48" s="54"/>
      <c r="V48" s="54"/>
      <c r="W48" s="61">
        <v>27</v>
      </c>
      <c r="X48" s="61">
        <f>IF(Y48 &gt; 0, MAX(Y$12:Y$67) / Y48, 0)</f>
        <v>5.7888888888888888</v>
      </c>
      <c r="Y48" s="61">
        <v>4.5</v>
      </c>
      <c r="Z48" s="61">
        <f>W48*X48</f>
        <v>156.29999999999998</v>
      </c>
      <c r="AA48" s="62">
        <v>6</v>
      </c>
      <c r="AB48" s="62">
        <v>1</v>
      </c>
      <c r="AC48" s="62">
        <f>IF(AB48 &gt; 0,AA48/AB48,0)</f>
        <v>6</v>
      </c>
      <c r="AD48" s="54">
        <f>MIN($H48:V48)</f>
        <v>6</v>
      </c>
      <c r="AE48" s="62"/>
      <c r="AF48" s="54">
        <v>1</v>
      </c>
      <c r="AG48" s="28">
        <v>37</v>
      </c>
    </row>
    <row r="49" spans="1:33" x14ac:dyDescent="0.2">
      <c r="A49" s="43">
        <v>38</v>
      </c>
      <c r="B49" s="44" t="s">
        <v>240</v>
      </c>
      <c r="C49" s="49" t="s">
        <v>65</v>
      </c>
      <c r="D49" s="45">
        <v>149202574</v>
      </c>
      <c r="E49" s="46" t="s">
        <v>107</v>
      </c>
      <c r="F49" s="46" t="s">
        <v>280</v>
      </c>
      <c r="G49" s="1">
        <f>MATCH(D49,Данные!$D:$D,0)</f>
        <v>45</v>
      </c>
      <c r="H49" s="54"/>
      <c r="I49" s="54">
        <v>9</v>
      </c>
      <c r="J49" s="54"/>
      <c r="K49" s="54"/>
      <c r="L49" s="54"/>
      <c r="M49" s="54"/>
      <c r="N49" s="54">
        <v>7</v>
      </c>
      <c r="O49" s="56" t="s">
        <v>281</v>
      </c>
      <c r="P49" s="54">
        <v>10</v>
      </c>
      <c r="Q49" s="54"/>
      <c r="R49" s="54"/>
      <c r="S49" s="54">
        <v>4</v>
      </c>
      <c r="T49" s="54"/>
      <c r="U49" s="54">
        <v>6</v>
      </c>
      <c r="V49" s="54"/>
      <c r="W49" s="61">
        <v>151.80000000000001</v>
      </c>
      <c r="X49" s="61">
        <f>IF(Y49 &gt; 0, MAX(Y$12:Y$67) / Y49, 0)</f>
        <v>1</v>
      </c>
      <c r="Y49" s="61">
        <v>26.05</v>
      </c>
      <c r="Z49" s="61">
        <f>W49*X49</f>
        <v>151.80000000000001</v>
      </c>
      <c r="AA49" s="62">
        <v>36</v>
      </c>
      <c r="AB49" s="62">
        <v>5</v>
      </c>
      <c r="AC49" s="62">
        <f>IF(AB49 &gt; 0,AA49/AB49,0)</f>
        <v>7.2</v>
      </c>
      <c r="AD49" s="54">
        <f>MIN($H49:V49)</f>
        <v>4</v>
      </c>
      <c r="AE49" s="62" t="s">
        <v>282</v>
      </c>
      <c r="AF49" s="54">
        <v>5</v>
      </c>
      <c r="AG49" s="28">
        <v>38</v>
      </c>
    </row>
    <row r="50" spans="1:33" x14ac:dyDescent="0.2">
      <c r="A50" s="43">
        <v>39</v>
      </c>
      <c r="B50" s="44" t="s">
        <v>159</v>
      </c>
      <c r="C50" s="49" t="s">
        <v>77</v>
      </c>
      <c r="D50" s="45">
        <v>7584745</v>
      </c>
      <c r="E50" s="46" t="s">
        <v>107</v>
      </c>
      <c r="F50" s="46" t="s">
        <v>280</v>
      </c>
      <c r="G50" s="1">
        <f>MATCH(D50,Данные!$D:$D,0)</f>
        <v>18</v>
      </c>
      <c r="H50" s="54"/>
      <c r="I50" s="56" t="s">
        <v>281</v>
      </c>
      <c r="J50" s="54"/>
      <c r="K50" s="54">
        <v>8</v>
      </c>
      <c r="L50" s="54">
        <v>4</v>
      </c>
      <c r="M50" s="54"/>
      <c r="N50" s="54">
        <v>6</v>
      </c>
      <c r="O50" s="54"/>
      <c r="P50" s="54"/>
      <c r="Q50" s="54"/>
      <c r="R50" s="54"/>
      <c r="S50" s="54">
        <v>5</v>
      </c>
      <c r="T50" s="54"/>
      <c r="U50" s="54">
        <v>7</v>
      </c>
      <c r="V50" s="54"/>
      <c r="W50" s="61">
        <v>138.85</v>
      </c>
      <c r="X50" s="61">
        <f>IF(Y50 &gt; 0, MAX(Y$12:Y$67) / Y50, 0)</f>
        <v>1</v>
      </c>
      <c r="Y50" s="61">
        <v>26.05</v>
      </c>
      <c r="Z50" s="61">
        <f>W50*X50</f>
        <v>138.85</v>
      </c>
      <c r="AA50" s="62">
        <v>30</v>
      </c>
      <c r="AB50" s="62">
        <v>5</v>
      </c>
      <c r="AC50" s="62">
        <f>IF(AB50 &gt; 0,AA50/AB50,0)</f>
        <v>6</v>
      </c>
      <c r="AD50" s="54">
        <f>MIN($H50:V50)</f>
        <v>4</v>
      </c>
      <c r="AE50" s="62" t="s">
        <v>282</v>
      </c>
      <c r="AF50" s="54">
        <v>5</v>
      </c>
      <c r="AG50" s="28">
        <v>39</v>
      </c>
    </row>
    <row r="51" spans="1:33" x14ac:dyDescent="0.2">
      <c r="A51" s="43">
        <v>40</v>
      </c>
      <c r="B51" s="44" t="s">
        <v>131</v>
      </c>
      <c r="C51" s="49" t="s">
        <v>54</v>
      </c>
      <c r="D51" s="45">
        <v>7564395</v>
      </c>
      <c r="E51" s="46" t="s">
        <v>107</v>
      </c>
      <c r="F51" s="46" t="s">
        <v>279</v>
      </c>
      <c r="G51" s="1">
        <f>MATCH(D51,Данные!$D:$D,0)</f>
        <v>10</v>
      </c>
      <c r="H51" s="54"/>
      <c r="I51" s="56" t="s">
        <v>281</v>
      </c>
      <c r="J51" s="54"/>
      <c r="K51" s="54">
        <v>5</v>
      </c>
      <c r="L51" s="54"/>
      <c r="M51" s="54"/>
      <c r="N51" s="54">
        <v>6</v>
      </c>
      <c r="O51" s="54"/>
      <c r="P51" s="54"/>
      <c r="Q51" s="54">
        <v>6</v>
      </c>
      <c r="R51" s="54"/>
      <c r="S51" s="54">
        <v>4</v>
      </c>
      <c r="T51" s="54"/>
      <c r="U51" s="54">
        <v>6</v>
      </c>
      <c r="V51" s="54"/>
      <c r="W51" s="61">
        <v>124.8</v>
      </c>
      <c r="X51" s="61">
        <f>IF(Y51 &gt; 0, MAX(Y$12:Y$67) / Y51, 0)</f>
        <v>1</v>
      </c>
      <c r="Y51" s="61">
        <v>26.05</v>
      </c>
      <c r="Z51" s="61">
        <f>W51*X51</f>
        <v>124.8</v>
      </c>
      <c r="AA51" s="62">
        <v>27</v>
      </c>
      <c r="AB51" s="62">
        <v>5</v>
      </c>
      <c r="AC51" s="62">
        <f>IF(AB51 &gt; 0,AA51/AB51,0)</f>
        <v>5.4</v>
      </c>
      <c r="AD51" s="54">
        <f>MIN($H51:V51)</f>
        <v>4</v>
      </c>
      <c r="AE51" s="62" t="s">
        <v>282</v>
      </c>
      <c r="AF51" s="54">
        <v>5</v>
      </c>
      <c r="AG51" s="28">
        <v>40</v>
      </c>
    </row>
    <row r="52" spans="1:33" x14ac:dyDescent="0.2">
      <c r="A52" s="43">
        <v>41</v>
      </c>
      <c r="B52" s="44" t="s">
        <v>192</v>
      </c>
      <c r="C52" s="49" t="s">
        <v>50</v>
      </c>
      <c r="D52" s="45">
        <v>7562757</v>
      </c>
      <c r="E52" s="46" t="s">
        <v>95</v>
      </c>
      <c r="F52" s="46" t="s">
        <v>279</v>
      </c>
      <c r="G52" s="1">
        <f>MATCH(D52,Данные!$D:$D,0)</f>
        <v>28</v>
      </c>
      <c r="H52" s="54"/>
      <c r="I52" s="56" t="s">
        <v>283</v>
      </c>
      <c r="J52" s="54">
        <v>4</v>
      </c>
      <c r="K52" s="54"/>
      <c r="L52" s="54"/>
      <c r="M52" s="54"/>
      <c r="N52" s="56" t="s">
        <v>281</v>
      </c>
      <c r="O52" s="54"/>
      <c r="P52" s="54"/>
      <c r="Q52" s="54">
        <v>9</v>
      </c>
      <c r="R52" s="54"/>
      <c r="S52" s="54">
        <v>4</v>
      </c>
      <c r="T52" s="54"/>
      <c r="U52" s="54">
        <v>7</v>
      </c>
      <c r="V52" s="54"/>
      <c r="W52" s="61">
        <v>111.85</v>
      </c>
      <c r="X52" s="61">
        <f>IF(Y52 &gt; 0, MAX(Y$12:Y$67) / Y52, 0)</f>
        <v>1</v>
      </c>
      <c r="Y52" s="61">
        <v>26.05</v>
      </c>
      <c r="Z52" s="61">
        <f>W52*X52</f>
        <v>111.85</v>
      </c>
      <c r="AA52" s="62">
        <v>24</v>
      </c>
      <c r="AB52" s="62">
        <v>4</v>
      </c>
      <c r="AC52" s="62">
        <f>IF(AB52 &gt; 0,AA52/AB52,0)</f>
        <v>6</v>
      </c>
      <c r="AD52" s="54">
        <f>MIN($H52:V52)</f>
        <v>4</v>
      </c>
      <c r="AE52" s="62" t="s">
        <v>282</v>
      </c>
      <c r="AF52" s="54">
        <v>4</v>
      </c>
      <c r="AG52" s="28">
        <v>41</v>
      </c>
    </row>
    <row r="53" spans="1:33" x14ac:dyDescent="0.2">
      <c r="A53" s="43">
        <v>42</v>
      </c>
      <c r="B53" s="44" t="s">
        <v>190</v>
      </c>
      <c r="C53" s="49" t="s">
        <v>44</v>
      </c>
      <c r="D53" s="45">
        <v>7569022</v>
      </c>
      <c r="E53" s="46" t="s">
        <v>95</v>
      </c>
      <c r="F53" s="46" t="s">
        <v>279</v>
      </c>
      <c r="G53" s="1">
        <f>MATCH(D53,Данные!$D:$D,0)</f>
        <v>27</v>
      </c>
      <c r="H53" s="54"/>
      <c r="I53" s="56" t="s">
        <v>281</v>
      </c>
      <c r="J53" s="54"/>
      <c r="K53" s="54"/>
      <c r="L53" s="54"/>
      <c r="M53" s="54">
        <v>4</v>
      </c>
      <c r="N53" s="54">
        <v>7</v>
      </c>
      <c r="O53" s="54">
        <v>4</v>
      </c>
      <c r="P53" s="54"/>
      <c r="Q53" s="54"/>
      <c r="R53" s="56" t="s">
        <v>283</v>
      </c>
      <c r="S53" s="56" t="s">
        <v>283</v>
      </c>
      <c r="T53" s="54"/>
      <c r="U53" s="54"/>
      <c r="V53" s="54"/>
      <c r="W53" s="61">
        <v>67.5</v>
      </c>
      <c r="X53" s="61">
        <f>IF(Y53 &gt; 0, MAX(Y$12:Y$67) / Y53, 0)</f>
        <v>1.0215686274509803</v>
      </c>
      <c r="Y53" s="61">
        <v>25.5</v>
      </c>
      <c r="Z53" s="61">
        <f>W53*X53</f>
        <v>68.955882352941174</v>
      </c>
      <c r="AA53" s="62">
        <v>15</v>
      </c>
      <c r="AB53" s="62">
        <v>3</v>
      </c>
      <c r="AC53" s="62">
        <f>IF(AB53 &gt; 0,AA53/AB53,0)</f>
        <v>5</v>
      </c>
      <c r="AD53" s="54">
        <f>MIN($H53:V53)</f>
        <v>4</v>
      </c>
      <c r="AE53" s="62" t="s">
        <v>282</v>
      </c>
      <c r="AF53" s="54">
        <v>3</v>
      </c>
      <c r="AG53" s="28">
        <v>42</v>
      </c>
    </row>
    <row r="54" spans="1:33" x14ac:dyDescent="0.2">
      <c r="A54" s="43">
        <v>43</v>
      </c>
      <c r="B54" s="44" t="s">
        <v>266</v>
      </c>
      <c r="C54" s="45" t="s">
        <v>56</v>
      </c>
      <c r="D54" s="45">
        <v>9353393</v>
      </c>
      <c r="E54" s="46" t="s">
        <v>259</v>
      </c>
      <c r="F54" s="46" t="s">
        <v>279</v>
      </c>
      <c r="G54" s="1">
        <f>MATCH(D54,Данные!$D:$D,0)</f>
        <v>236</v>
      </c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>
        <v>9</v>
      </c>
      <c r="U54" s="54"/>
      <c r="V54" s="54"/>
      <c r="W54" s="61">
        <v>0</v>
      </c>
      <c r="X54" s="61">
        <f>IF(Y54 &gt; 0, MAX(Y$12:Y$67) / Y54, 0)</f>
        <v>0</v>
      </c>
      <c r="Y54" s="61">
        <v>0</v>
      </c>
      <c r="Z54" s="61">
        <f>W54*X54</f>
        <v>0</v>
      </c>
      <c r="AA54" s="62">
        <v>9</v>
      </c>
      <c r="AB54" s="62">
        <v>1</v>
      </c>
      <c r="AC54" s="62">
        <f>IF(AB54 &gt; 0,AA54/AB54,0)</f>
        <v>9</v>
      </c>
      <c r="AD54" s="54">
        <f>MIN($H54:V54)</f>
        <v>9</v>
      </c>
      <c r="AE54" s="62"/>
      <c r="AF54" s="54">
        <v>1</v>
      </c>
      <c r="AG54" s="28">
        <v>43</v>
      </c>
    </row>
    <row r="55" spans="1:33" x14ac:dyDescent="0.2">
      <c r="A55" s="43">
        <v>44</v>
      </c>
      <c r="B55" s="44" t="s">
        <v>263</v>
      </c>
      <c r="C55" s="45" t="s">
        <v>66</v>
      </c>
      <c r="D55" s="45">
        <v>9353380</v>
      </c>
      <c r="E55" s="46" t="s">
        <v>259</v>
      </c>
      <c r="F55" s="46" t="s">
        <v>279</v>
      </c>
      <c r="G55" s="1">
        <f>MATCH(D55,Данные!$D:$D,0)</f>
        <v>235</v>
      </c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>
        <v>8</v>
      </c>
      <c r="U55" s="54"/>
      <c r="V55" s="54"/>
      <c r="W55" s="61">
        <v>0</v>
      </c>
      <c r="X55" s="61">
        <f>IF(Y55 &gt; 0, MAX(Y$12:Y$67) / Y55, 0)</f>
        <v>0</v>
      </c>
      <c r="Y55" s="61">
        <v>0</v>
      </c>
      <c r="Z55" s="61">
        <f>W55*X55</f>
        <v>0</v>
      </c>
      <c r="AA55" s="62">
        <v>8</v>
      </c>
      <c r="AB55" s="62">
        <v>1</v>
      </c>
      <c r="AC55" s="62">
        <f>IF(AB55 &gt; 0,AA55/AB55,0)</f>
        <v>8</v>
      </c>
      <c r="AD55" s="54">
        <f>MIN($H55:V55)</f>
        <v>8</v>
      </c>
      <c r="AE55" s="62"/>
      <c r="AF55" s="54">
        <v>1</v>
      </c>
      <c r="AG55" s="28">
        <v>44</v>
      </c>
    </row>
    <row r="56" spans="1:33" x14ac:dyDescent="0.2">
      <c r="A56" s="43">
        <v>45</v>
      </c>
      <c r="B56" s="44" t="s">
        <v>277</v>
      </c>
      <c r="C56" s="45" t="s">
        <v>91</v>
      </c>
      <c r="D56" s="45">
        <v>2967736</v>
      </c>
      <c r="E56" s="46" t="s">
        <v>259</v>
      </c>
      <c r="F56" s="46" t="s">
        <v>280</v>
      </c>
      <c r="G56" s="1">
        <f>MATCH(D56,Данные!$D:$D,0)</f>
        <v>258</v>
      </c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>
        <v>8</v>
      </c>
      <c r="W56" s="61">
        <v>0</v>
      </c>
      <c r="X56" s="61">
        <f>IF(Y56 &gt; 0, MAX(Y$12:Y$67) / Y56, 0)</f>
        <v>0</v>
      </c>
      <c r="Y56" s="61">
        <v>0</v>
      </c>
      <c r="Z56" s="61">
        <f>W56*X56</f>
        <v>0</v>
      </c>
      <c r="AA56" s="62">
        <v>8</v>
      </c>
      <c r="AB56" s="62">
        <v>1</v>
      </c>
      <c r="AC56" s="62">
        <f>IF(AB56 &gt; 0,AA56/AB56,0)</f>
        <v>8</v>
      </c>
      <c r="AD56" s="54">
        <f>MIN($H56:V56)</f>
        <v>8</v>
      </c>
      <c r="AE56" s="62"/>
      <c r="AF56" s="54">
        <v>1</v>
      </c>
      <c r="AG56" s="28">
        <v>45</v>
      </c>
    </row>
    <row r="57" spans="1:33" x14ac:dyDescent="0.2">
      <c r="A57" s="50">
        <v>46</v>
      </c>
      <c r="B57" s="51"/>
      <c r="C57" s="52" t="s">
        <v>41</v>
      </c>
      <c r="D57" s="52">
        <v>200231205</v>
      </c>
      <c r="E57" s="52" t="s">
        <v>294</v>
      </c>
      <c r="F57" s="53"/>
      <c r="G57" s="37" t="e">
        <f>MATCH(D57,Данные!$D:$D,0)</f>
        <v>#N/A</v>
      </c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63"/>
      <c r="X57" s="63">
        <f>IF(Y57 &gt; 0, MAX(Y$12:Y$67) / Y57, 0)</f>
        <v>0</v>
      </c>
      <c r="Y57" s="63"/>
      <c r="Z57" s="63">
        <f>W57*X57</f>
        <v>0</v>
      </c>
      <c r="AA57" s="63"/>
      <c r="AB57" s="63"/>
      <c r="AC57" s="63">
        <f>IF(AB57 &gt; 0,AA57/AB57,0)</f>
        <v>0</v>
      </c>
      <c r="AD57" s="53">
        <f>MIN($H57:V57)</f>
        <v>0</v>
      </c>
      <c r="AE57" s="63"/>
      <c r="AF57" s="53"/>
      <c r="AG57" s="28">
        <v>46</v>
      </c>
    </row>
    <row r="58" spans="1:33" x14ac:dyDescent="0.2">
      <c r="A58" s="50">
        <v>47</v>
      </c>
      <c r="B58" s="51"/>
      <c r="C58" s="52" t="s">
        <v>49</v>
      </c>
      <c r="D58" s="52">
        <v>2967595</v>
      </c>
      <c r="E58" s="52" t="s">
        <v>294</v>
      </c>
      <c r="F58" s="53"/>
      <c r="G58" s="37" t="e">
        <f>MATCH(D58,Данные!$D:$D,0)</f>
        <v>#N/A</v>
      </c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63"/>
      <c r="X58" s="63">
        <f>IF(Y58 &gt; 0, MAX(Y$12:Y$67) / Y58, 0)</f>
        <v>0</v>
      </c>
      <c r="Y58" s="63"/>
      <c r="Z58" s="63">
        <f>W58*X58</f>
        <v>0</v>
      </c>
      <c r="AA58" s="63"/>
      <c r="AB58" s="63"/>
      <c r="AC58" s="63">
        <f>IF(AB58 &gt; 0,AA58/AB58,0)</f>
        <v>0</v>
      </c>
      <c r="AD58" s="53">
        <f>MIN($H58:V58)</f>
        <v>0</v>
      </c>
      <c r="AE58" s="63"/>
      <c r="AF58" s="53"/>
      <c r="AG58" s="28">
        <v>47</v>
      </c>
    </row>
    <row r="59" spans="1:33" x14ac:dyDescent="0.2">
      <c r="A59" s="50">
        <v>48</v>
      </c>
      <c r="B59" s="51"/>
      <c r="C59" s="52" t="s">
        <v>53</v>
      </c>
      <c r="D59" s="52">
        <v>8133954</v>
      </c>
      <c r="E59" s="52" t="s">
        <v>294</v>
      </c>
      <c r="F59" s="53"/>
      <c r="G59" s="37" t="e">
        <f>MATCH(D59,Данные!$D:$D,0)</f>
        <v>#N/A</v>
      </c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63"/>
      <c r="X59" s="63">
        <f>IF(Y59 &gt; 0, MAX(Y$12:Y$67) / Y59, 0)</f>
        <v>0</v>
      </c>
      <c r="Y59" s="63"/>
      <c r="Z59" s="63">
        <f>W59*X59</f>
        <v>0</v>
      </c>
      <c r="AA59" s="63"/>
      <c r="AB59" s="63"/>
      <c r="AC59" s="63">
        <f>IF(AB59 &gt; 0,AA59/AB59,0)</f>
        <v>0</v>
      </c>
      <c r="AD59" s="53">
        <f>MIN($H59:V59)</f>
        <v>0</v>
      </c>
      <c r="AE59" s="63"/>
      <c r="AF59" s="53"/>
      <c r="AG59" s="28">
        <v>48</v>
      </c>
    </row>
    <row r="60" spans="1:33" x14ac:dyDescent="0.2">
      <c r="A60" s="50">
        <v>49</v>
      </c>
      <c r="B60" s="51"/>
      <c r="C60" s="52" t="s">
        <v>57</v>
      </c>
      <c r="D60" s="52">
        <v>2968781</v>
      </c>
      <c r="E60" s="52" t="s">
        <v>294</v>
      </c>
      <c r="F60" s="53"/>
      <c r="G60" s="37" t="e">
        <f>MATCH(D60,Данные!$D:$D,0)</f>
        <v>#N/A</v>
      </c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63"/>
      <c r="X60" s="63">
        <f>IF(Y60 &gt; 0, MAX(Y$12:Y$67) / Y60, 0)</f>
        <v>0</v>
      </c>
      <c r="Y60" s="63"/>
      <c r="Z60" s="63">
        <f>W60*X60</f>
        <v>0</v>
      </c>
      <c r="AA60" s="63"/>
      <c r="AB60" s="63"/>
      <c r="AC60" s="63">
        <f>IF(AB60 &gt; 0,AA60/AB60,0)</f>
        <v>0</v>
      </c>
      <c r="AD60" s="53">
        <f>MIN($H60:V60)</f>
        <v>0</v>
      </c>
      <c r="AE60" s="63"/>
      <c r="AF60" s="53"/>
      <c r="AG60" s="28">
        <v>49</v>
      </c>
    </row>
    <row r="61" spans="1:33" x14ac:dyDescent="0.2">
      <c r="A61" s="43">
        <v>50</v>
      </c>
      <c r="B61" s="44" t="s">
        <v>201</v>
      </c>
      <c r="C61" s="49" t="s">
        <v>61</v>
      </c>
      <c r="D61" s="45">
        <v>118844701</v>
      </c>
      <c r="E61" s="46" t="s">
        <v>95</v>
      </c>
      <c r="F61" s="46" t="s">
        <v>280</v>
      </c>
      <c r="G61" s="1">
        <f>MATCH(D61,Данные!$D:$D,0)</f>
        <v>32</v>
      </c>
      <c r="H61" s="54"/>
      <c r="I61" s="56" t="s">
        <v>281</v>
      </c>
      <c r="J61" s="54"/>
      <c r="K61" s="54"/>
      <c r="L61" s="54"/>
      <c r="M61" s="54"/>
      <c r="N61" s="56" t="s">
        <v>281</v>
      </c>
      <c r="O61" s="54"/>
      <c r="P61" s="54"/>
      <c r="Q61" s="54"/>
      <c r="R61" s="54"/>
      <c r="S61" s="56" t="s">
        <v>281</v>
      </c>
      <c r="T61" s="54"/>
      <c r="U61" s="54"/>
      <c r="V61" s="54"/>
      <c r="W61" s="61">
        <v>0</v>
      </c>
      <c r="X61" s="61">
        <f>IF(Y61 &gt; 0, MAX(Y$12:Y$67) / Y61, 0)</f>
        <v>2.1708333333333334</v>
      </c>
      <c r="Y61" s="61">
        <v>12</v>
      </c>
      <c r="Z61" s="61">
        <f>W61*X61</f>
        <v>0</v>
      </c>
      <c r="AA61" s="62"/>
      <c r="AB61" s="62"/>
      <c r="AC61" s="62">
        <f>IF(AB61 &gt; 0,AA61/AB61,0)</f>
        <v>0</v>
      </c>
      <c r="AD61" s="54">
        <f>MIN($H61:V61)</f>
        <v>0</v>
      </c>
      <c r="AE61" s="62" t="s">
        <v>282</v>
      </c>
      <c r="AF61" s="54"/>
      <c r="AG61" s="28">
        <v>50</v>
      </c>
    </row>
    <row r="62" spans="1:33" x14ac:dyDescent="0.2">
      <c r="A62" s="50">
        <v>51</v>
      </c>
      <c r="B62" s="51"/>
      <c r="C62" s="52" t="s">
        <v>69</v>
      </c>
      <c r="D62" s="52">
        <v>2967649</v>
      </c>
      <c r="E62" s="52" t="s">
        <v>294</v>
      </c>
      <c r="F62" s="53"/>
      <c r="G62" s="37" t="e">
        <f>MATCH(D62,Данные!$D:$D,0)</f>
        <v>#N/A</v>
      </c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63"/>
      <c r="X62" s="63">
        <f>IF(Y62 &gt; 0, MAX(Y$12:Y$67) / Y62, 0)</f>
        <v>0</v>
      </c>
      <c r="Y62" s="63"/>
      <c r="Z62" s="63">
        <f>W62*X62</f>
        <v>0</v>
      </c>
      <c r="AA62" s="63"/>
      <c r="AB62" s="63"/>
      <c r="AC62" s="63">
        <f>IF(AB62 &gt; 0,AA62/AB62,0)</f>
        <v>0</v>
      </c>
      <c r="AD62" s="53">
        <f>MIN($H62:V62)</f>
        <v>0</v>
      </c>
      <c r="AE62" s="63"/>
      <c r="AF62" s="53"/>
      <c r="AG62" s="28">
        <v>51</v>
      </c>
    </row>
    <row r="63" spans="1:33" x14ac:dyDescent="0.2">
      <c r="A63" s="50">
        <v>52</v>
      </c>
      <c r="B63" s="51"/>
      <c r="C63" s="52" t="s">
        <v>71</v>
      </c>
      <c r="D63" s="52">
        <v>8133962</v>
      </c>
      <c r="E63" s="52" t="s">
        <v>294</v>
      </c>
      <c r="F63" s="53"/>
      <c r="G63" s="37" t="e">
        <f>MATCH(D63,Данные!$D:$D,0)</f>
        <v>#N/A</v>
      </c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63"/>
      <c r="X63" s="63">
        <f>IF(Y63 &gt; 0, MAX(Y$12:Y$67) / Y63, 0)</f>
        <v>0</v>
      </c>
      <c r="Y63" s="63"/>
      <c r="Z63" s="63">
        <f>W63*X63</f>
        <v>0</v>
      </c>
      <c r="AA63" s="63"/>
      <c r="AB63" s="63"/>
      <c r="AC63" s="63">
        <f>IF(AB63 &gt; 0,AA63/AB63,0)</f>
        <v>0</v>
      </c>
      <c r="AD63" s="53">
        <f>MIN($H63:V63)</f>
        <v>0</v>
      </c>
      <c r="AE63" s="63"/>
      <c r="AF63" s="53"/>
      <c r="AG63" s="28">
        <v>52</v>
      </c>
    </row>
    <row r="64" spans="1:33" x14ac:dyDescent="0.2">
      <c r="A64" s="50">
        <v>53</v>
      </c>
      <c r="B64" s="51"/>
      <c r="C64" s="52" t="s">
        <v>73</v>
      </c>
      <c r="D64" s="52">
        <v>76642481</v>
      </c>
      <c r="E64" s="52" t="s">
        <v>294</v>
      </c>
      <c r="F64" s="53"/>
      <c r="G64" s="37" t="e">
        <f>MATCH(D64,Данные!$D:$D,0)</f>
        <v>#N/A</v>
      </c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63"/>
      <c r="X64" s="63">
        <f>IF(Y64 &gt; 0, MAX(Y$12:Y$67) / Y64, 0)</f>
        <v>0</v>
      </c>
      <c r="Y64" s="63"/>
      <c r="Z64" s="63">
        <f>W64*X64</f>
        <v>0</v>
      </c>
      <c r="AA64" s="63"/>
      <c r="AB64" s="63"/>
      <c r="AC64" s="63">
        <f>IF(AB64 &gt; 0,AA64/AB64,0)</f>
        <v>0</v>
      </c>
      <c r="AD64" s="53">
        <f>MIN($H64:V64)</f>
        <v>0</v>
      </c>
      <c r="AE64" s="63"/>
      <c r="AF64" s="53"/>
      <c r="AG64" s="28">
        <v>53</v>
      </c>
    </row>
    <row r="65" spans="1:33" x14ac:dyDescent="0.2">
      <c r="A65" s="50">
        <v>54</v>
      </c>
      <c r="B65" s="51"/>
      <c r="C65" s="52" t="s">
        <v>80</v>
      </c>
      <c r="D65" s="52">
        <v>2967679</v>
      </c>
      <c r="E65" s="52" t="s">
        <v>294</v>
      </c>
      <c r="F65" s="53"/>
      <c r="G65" s="37" t="e">
        <f>MATCH(D65,Данные!$D:$D,0)</f>
        <v>#N/A</v>
      </c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63"/>
      <c r="X65" s="63">
        <f>IF(Y65 &gt; 0, MAX(Y$12:Y$67) / Y65, 0)</f>
        <v>0</v>
      </c>
      <c r="Y65" s="63"/>
      <c r="Z65" s="63">
        <f>W65*X65</f>
        <v>0</v>
      </c>
      <c r="AA65" s="63"/>
      <c r="AB65" s="63"/>
      <c r="AC65" s="63">
        <f>IF(AB65 &gt; 0,AA65/AB65,0)</f>
        <v>0</v>
      </c>
      <c r="AD65" s="53">
        <f>MIN($H65:V65)</f>
        <v>0</v>
      </c>
      <c r="AE65" s="63"/>
      <c r="AF65" s="53"/>
      <c r="AG65" s="28">
        <v>54</v>
      </c>
    </row>
    <row r="66" spans="1:33" x14ac:dyDescent="0.2">
      <c r="A66" s="50">
        <v>55</v>
      </c>
      <c r="B66" s="51"/>
      <c r="C66" s="52" t="s">
        <v>86</v>
      </c>
      <c r="D66" s="52">
        <v>2967733</v>
      </c>
      <c r="E66" s="52" t="s">
        <v>294</v>
      </c>
      <c r="F66" s="53"/>
      <c r="G66" s="37" t="e">
        <f>MATCH(D66,Данные!$D:$D,0)</f>
        <v>#N/A</v>
      </c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63"/>
      <c r="X66" s="63">
        <f>IF(Y66 &gt; 0, MAX(Y$12:Y$67) / Y66, 0)</f>
        <v>0</v>
      </c>
      <c r="Y66" s="63"/>
      <c r="Z66" s="63">
        <f>W66*X66</f>
        <v>0</v>
      </c>
      <c r="AA66" s="63"/>
      <c r="AB66" s="63"/>
      <c r="AC66" s="63">
        <f>IF(AB66 &gt; 0,AA66/AB66,0)</f>
        <v>0</v>
      </c>
      <c r="AD66" s="53">
        <f>MIN($H66:V66)</f>
        <v>0</v>
      </c>
      <c r="AE66" s="63"/>
      <c r="AF66" s="53"/>
      <c r="AG66" s="28">
        <v>55</v>
      </c>
    </row>
    <row r="67" spans="1:33" x14ac:dyDescent="0.2">
      <c r="A67" s="43">
        <v>56</v>
      </c>
      <c r="B67" s="44" t="s">
        <v>270</v>
      </c>
      <c r="C67" s="49" t="s">
        <v>93</v>
      </c>
      <c r="D67" s="45">
        <v>2967739</v>
      </c>
      <c r="E67" s="46" t="s">
        <v>259</v>
      </c>
      <c r="F67" s="46" t="s">
        <v>280</v>
      </c>
      <c r="G67" s="1">
        <f>MATCH(D67,Данные!$D:$D,0)</f>
        <v>237</v>
      </c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6" t="s">
        <v>283</v>
      </c>
      <c r="U67" s="54"/>
      <c r="V67" s="54"/>
      <c r="W67" s="61">
        <v>0</v>
      </c>
      <c r="X67" s="61">
        <f>IF(Y67 &gt; 0, MAX(Y$12:Y$67) / Y67, 0)</f>
        <v>5.7888888888888888</v>
      </c>
      <c r="Y67" s="61">
        <v>4.5</v>
      </c>
      <c r="Z67" s="61">
        <f>W67*X67</f>
        <v>0</v>
      </c>
      <c r="AA67" s="62"/>
      <c r="AB67" s="62"/>
      <c r="AC67" s="62">
        <f>IF(AB67 &gt; 0,AA67/AB67,0)</f>
        <v>0</v>
      </c>
      <c r="AD67" s="54">
        <f>MIN($H67:V67)</f>
        <v>0</v>
      </c>
      <c r="AE67" s="62" t="s">
        <v>282</v>
      </c>
      <c r="AF67" s="54"/>
      <c r="AG67" s="28">
        <v>56</v>
      </c>
    </row>
  </sheetData>
  <sheetCalcPr fullCalcOnLoad="1"/>
  <sortState ref="B12:AG67">
    <sortCondition descending="1" ref="Z6"/>
    <sortCondition descending="1" ref="AC6"/>
  </sortState>
  <mergeCells count="30">
    <mergeCell ref="A21:A23"/>
    <mergeCell ref="A24:A25"/>
    <mergeCell ref="A30:A31"/>
    <mergeCell ref="A34:A37"/>
    <mergeCell ref="H8:I8"/>
    <mergeCell ref="H9:I9"/>
    <mergeCell ref="J9:T9"/>
    <mergeCell ref="J8:V8"/>
    <mergeCell ref="U9:V9"/>
    <mergeCell ref="A14:A17"/>
    <mergeCell ref="B8:B10"/>
    <mergeCell ref="A8:A10"/>
    <mergeCell ref="AC2:AF3"/>
    <mergeCell ref="AC1:AF1"/>
    <mergeCell ref="AD8:AD11"/>
    <mergeCell ref="AB8:AB11"/>
    <mergeCell ref="F8:F10"/>
    <mergeCell ref="E8:E10"/>
    <mergeCell ref="D8:D10"/>
    <mergeCell ref="C8:C10"/>
    <mergeCell ref="AG8:AG11"/>
    <mergeCell ref="A11:F11"/>
    <mergeCell ref="AF8:AF11"/>
    <mergeCell ref="W8:W11"/>
    <mergeCell ref="Z8:Z11"/>
    <mergeCell ref="AC8:AC11"/>
    <mergeCell ref="X8:X11"/>
    <mergeCell ref="AE8:AE11"/>
    <mergeCell ref="Y8:Y11"/>
    <mergeCell ref="AA8:AA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7</xdr:col>
                <xdr:colOff>85725</xdr:colOff>
                <xdr:row>0</xdr:row>
                <xdr:rowOff>190500</xdr:rowOff>
              </from>
              <to>
                <xdr:col>9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258"/>
  <sheetViews>
    <sheetView workbookViewId="0">
      <selection activeCell="B1" sqref="B1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38</v>
      </c>
      <c r="S1" s="16" t="s">
        <v>37</v>
      </c>
      <c r="T1" s="16" t="s">
        <v>36</v>
      </c>
      <c r="U1" s="16" t="s">
        <v>32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1" x14ac:dyDescent="0.2">
      <c r="A3" s="17">
        <v>149397627</v>
      </c>
      <c r="B3" s="17">
        <v>10</v>
      </c>
      <c r="C3" s="17" t="s">
        <v>95</v>
      </c>
      <c r="D3" s="17">
        <v>7569178</v>
      </c>
      <c r="E3" s="7" t="s">
        <v>96</v>
      </c>
      <c r="F3" s="7" t="s">
        <v>97</v>
      </c>
      <c r="G3" s="7" t="s">
        <v>98</v>
      </c>
      <c r="H3" s="36" t="s">
        <v>99</v>
      </c>
      <c r="I3" s="7" t="s">
        <v>100</v>
      </c>
      <c r="J3" s="17">
        <v>0</v>
      </c>
      <c r="K3" s="17" t="s">
        <v>101</v>
      </c>
      <c r="L3" s="17" t="s">
        <v>102</v>
      </c>
      <c r="N3" s="17">
        <v>0</v>
      </c>
      <c r="O3" s="17">
        <v>0</v>
      </c>
      <c r="P3" s="17">
        <v>1</v>
      </c>
      <c r="Q3" s="17">
        <v>1</v>
      </c>
      <c r="S3">
        <v>5028</v>
      </c>
      <c r="U3">
        <f>MATCH(D3,Отчет!$D:$D,0)</f>
        <v>14</v>
      </c>
    </row>
    <row r="4" spans="1:21" x14ac:dyDescent="0.2">
      <c r="A4" s="17">
        <v>149397678</v>
      </c>
      <c r="B4" s="17">
        <v>9</v>
      </c>
      <c r="C4" s="17" t="s">
        <v>95</v>
      </c>
      <c r="D4" s="17">
        <v>7569076</v>
      </c>
      <c r="E4" s="7" t="s">
        <v>103</v>
      </c>
      <c r="F4" s="7" t="s">
        <v>104</v>
      </c>
      <c r="G4" s="7" t="s">
        <v>105</v>
      </c>
      <c r="H4" s="36" t="s">
        <v>106</v>
      </c>
      <c r="I4" s="7" t="s">
        <v>100</v>
      </c>
      <c r="J4" s="17">
        <v>0</v>
      </c>
      <c r="K4" s="17" t="s">
        <v>101</v>
      </c>
      <c r="L4" s="17" t="s">
        <v>102</v>
      </c>
      <c r="N4" s="17">
        <v>0</v>
      </c>
      <c r="O4" s="17">
        <v>0</v>
      </c>
      <c r="P4" s="17">
        <v>1</v>
      </c>
      <c r="Q4" s="17">
        <v>1</v>
      </c>
      <c r="S4">
        <v>5028</v>
      </c>
      <c r="U4">
        <f>MATCH(D4,Отчет!$D:$D,0)</f>
        <v>15</v>
      </c>
    </row>
    <row r="5" spans="1:21" x14ac:dyDescent="0.2">
      <c r="A5" s="17">
        <v>137639527</v>
      </c>
      <c r="B5" s="17">
        <v>10</v>
      </c>
      <c r="C5" s="17" t="s">
        <v>107</v>
      </c>
      <c r="D5" s="17">
        <v>7564383</v>
      </c>
      <c r="E5" s="7" t="s">
        <v>108</v>
      </c>
      <c r="F5" s="7" t="s">
        <v>109</v>
      </c>
      <c r="G5" s="7" t="s">
        <v>110</v>
      </c>
      <c r="H5" s="36" t="s">
        <v>111</v>
      </c>
      <c r="I5" s="7" t="s">
        <v>112</v>
      </c>
      <c r="J5" s="17">
        <v>3</v>
      </c>
      <c r="K5" s="17" t="s">
        <v>101</v>
      </c>
      <c r="L5" s="17" t="s">
        <v>102</v>
      </c>
      <c r="N5" s="17">
        <v>30</v>
      </c>
      <c r="O5" s="17">
        <v>3</v>
      </c>
      <c r="P5" s="17">
        <v>1</v>
      </c>
      <c r="Q5" s="17">
        <v>1</v>
      </c>
      <c r="R5">
        <v>125131450</v>
      </c>
      <c r="S5">
        <v>4347</v>
      </c>
      <c r="U5">
        <f>MATCH(D5,Отчет!$D:$D,0)</f>
        <v>28</v>
      </c>
    </row>
    <row r="6" spans="1:21" x14ac:dyDescent="0.2">
      <c r="A6" s="17">
        <v>137639555</v>
      </c>
      <c r="B6" s="17">
        <v>10</v>
      </c>
      <c r="C6" s="17" t="s">
        <v>107</v>
      </c>
      <c r="D6" s="17">
        <v>7564389</v>
      </c>
      <c r="E6" s="7" t="s">
        <v>113</v>
      </c>
      <c r="F6" s="7" t="s">
        <v>104</v>
      </c>
      <c r="G6" s="7" t="s">
        <v>114</v>
      </c>
      <c r="H6" s="36" t="s">
        <v>115</v>
      </c>
      <c r="I6" s="7" t="s">
        <v>112</v>
      </c>
      <c r="J6" s="17">
        <v>3</v>
      </c>
      <c r="K6" s="17" t="s">
        <v>101</v>
      </c>
      <c r="L6" s="17" t="s">
        <v>102</v>
      </c>
      <c r="N6" s="17">
        <v>30</v>
      </c>
      <c r="O6" s="17">
        <v>3</v>
      </c>
      <c r="P6" s="17">
        <v>1</v>
      </c>
      <c r="Q6" s="17">
        <v>1</v>
      </c>
      <c r="R6">
        <v>125131450</v>
      </c>
      <c r="S6">
        <v>4347</v>
      </c>
      <c r="U6">
        <f>MATCH(D6,Отчет!$D:$D,0)</f>
        <v>27</v>
      </c>
    </row>
    <row r="7" spans="1:21" x14ac:dyDescent="0.2">
      <c r="A7" s="17">
        <v>137639583</v>
      </c>
      <c r="B7" s="17">
        <v>10</v>
      </c>
      <c r="C7" s="17" t="s">
        <v>107</v>
      </c>
      <c r="D7" s="17">
        <v>7562739</v>
      </c>
      <c r="E7" s="7" t="s">
        <v>116</v>
      </c>
      <c r="F7" s="7" t="s">
        <v>117</v>
      </c>
      <c r="G7" s="7" t="s">
        <v>118</v>
      </c>
      <c r="H7" s="36" t="s">
        <v>119</v>
      </c>
      <c r="I7" s="7" t="s">
        <v>112</v>
      </c>
      <c r="J7" s="17">
        <v>3</v>
      </c>
      <c r="K7" s="17" t="s">
        <v>101</v>
      </c>
      <c r="L7" s="17" t="s">
        <v>102</v>
      </c>
      <c r="N7" s="17">
        <v>30</v>
      </c>
      <c r="O7" s="17">
        <v>3</v>
      </c>
      <c r="P7" s="17">
        <v>1</v>
      </c>
      <c r="Q7" s="17">
        <v>1</v>
      </c>
      <c r="R7">
        <v>125131450</v>
      </c>
      <c r="S7">
        <v>4347</v>
      </c>
      <c r="U7">
        <f>MATCH(D7,Отчет!$D:$D,0)</f>
        <v>39</v>
      </c>
    </row>
    <row r="8" spans="1:21" x14ac:dyDescent="0.2">
      <c r="A8" s="17">
        <v>137639611</v>
      </c>
      <c r="B8" s="17">
        <v>10</v>
      </c>
      <c r="C8" s="17" t="s">
        <v>107</v>
      </c>
      <c r="D8" s="17">
        <v>7562751</v>
      </c>
      <c r="E8" s="7" t="s">
        <v>120</v>
      </c>
      <c r="F8" s="7" t="s">
        <v>121</v>
      </c>
      <c r="G8" s="7" t="s">
        <v>122</v>
      </c>
      <c r="H8" s="36" t="s">
        <v>123</v>
      </c>
      <c r="I8" s="7" t="s">
        <v>112</v>
      </c>
      <c r="J8" s="17">
        <v>3</v>
      </c>
      <c r="K8" s="17" t="s">
        <v>101</v>
      </c>
      <c r="L8" s="17" t="s">
        <v>102</v>
      </c>
      <c r="N8" s="17">
        <v>30</v>
      </c>
      <c r="O8" s="17">
        <v>3</v>
      </c>
      <c r="P8" s="17">
        <v>1</v>
      </c>
      <c r="Q8" s="17">
        <v>1</v>
      </c>
      <c r="R8">
        <v>125131450</v>
      </c>
      <c r="S8">
        <v>4347</v>
      </c>
      <c r="U8">
        <f>MATCH(D8,Отчет!$D:$D,0)</f>
        <v>24</v>
      </c>
    </row>
    <row r="9" spans="1:21" x14ac:dyDescent="0.2">
      <c r="A9" s="17">
        <v>137639639</v>
      </c>
      <c r="B9" s="17">
        <v>10</v>
      </c>
      <c r="C9" s="17" t="s">
        <v>107</v>
      </c>
      <c r="D9" s="17">
        <v>7584715</v>
      </c>
      <c r="E9" s="7" t="s">
        <v>124</v>
      </c>
      <c r="F9" s="7" t="s">
        <v>125</v>
      </c>
      <c r="G9" s="7" t="s">
        <v>126</v>
      </c>
      <c r="H9" s="36" t="s">
        <v>127</v>
      </c>
      <c r="I9" s="7" t="s">
        <v>112</v>
      </c>
      <c r="J9" s="17">
        <v>3</v>
      </c>
      <c r="K9" s="17" t="s">
        <v>101</v>
      </c>
      <c r="L9" s="17" t="s">
        <v>102</v>
      </c>
      <c r="N9" s="17">
        <v>30</v>
      </c>
      <c r="O9" s="17">
        <v>3</v>
      </c>
      <c r="P9" s="17">
        <v>1</v>
      </c>
      <c r="Q9" s="17">
        <v>0</v>
      </c>
      <c r="R9">
        <v>125131450</v>
      </c>
      <c r="S9">
        <v>4347</v>
      </c>
      <c r="U9">
        <f>MATCH(D9,Отчет!$D:$D,0)</f>
        <v>25</v>
      </c>
    </row>
    <row r="10" spans="1:21" x14ac:dyDescent="0.2">
      <c r="A10" s="17">
        <v>137639667</v>
      </c>
      <c r="C10" s="17" t="s">
        <v>107</v>
      </c>
      <c r="D10" s="17">
        <v>7564395</v>
      </c>
      <c r="E10" s="7" t="s">
        <v>128</v>
      </c>
      <c r="F10" s="7" t="s">
        <v>129</v>
      </c>
      <c r="G10" s="7" t="s">
        <v>130</v>
      </c>
      <c r="H10" s="36" t="s">
        <v>131</v>
      </c>
      <c r="I10" s="7" t="s">
        <v>112</v>
      </c>
      <c r="J10" s="17">
        <v>3</v>
      </c>
      <c r="K10" s="17" t="s">
        <v>101</v>
      </c>
      <c r="L10" s="17" t="s">
        <v>102</v>
      </c>
      <c r="M10" s="17">
        <v>0</v>
      </c>
      <c r="N10" s="17">
        <v>0</v>
      </c>
      <c r="O10" s="17">
        <v>3</v>
      </c>
      <c r="Q10" s="17">
        <v>1</v>
      </c>
      <c r="R10">
        <v>125131450</v>
      </c>
      <c r="S10">
        <v>4347</v>
      </c>
      <c r="U10">
        <f>MATCH(D10,Отчет!$D:$D,0)</f>
        <v>51</v>
      </c>
    </row>
    <row r="11" spans="1:21" x14ac:dyDescent="0.2">
      <c r="A11" s="17">
        <v>137639695</v>
      </c>
      <c r="B11" s="17">
        <v>10</v>
      </c>
      <c r="C11" s="17" t="s">
        <v>107</v>
      </c>
      <c r="D11" s="17">
        <v>7564401</v>
      </c>
      <c r="E11" s="7" t="s">
        <v>132</v>
      </c>
      <c r="F11" s="7" t="s">
        <v>133</v>
      </c>
      <c r="G11" s="7" t="s">
        <v>134</v>
      </c>
      <c r="H11" s="36" t="s">
        <v>135</v>
      </c>
      <c r="I11" s="7" t="s">
        <v>112</v>
      </c>
      <c r="J11" s="17">
        <v>3</v>
      </c>
      <c r="K11" s="17" t="s">
        <v>101</v>
      </c>
      <c r="L11" s="17" t="s">
        <v>102</v>
      </c>
      <c r="N11" s="17">
        <v>30</v>
      </c>
      <c r="O11" s="17">
        <v>3</v>
      </c>
      <c r="P11" s="17">
        <v>1</v>
      </c>
      <c r="Q11" s="17">
        <v>1</v>
      </c>
      <c r="R11">
        <v>125131450</v>
      </c>
      <c r="S11">
        <v>4347</v>
      </c>
      <c r="U11">
        <f>MATCH(D11,Отчет!$D:$D,0)</f>
        <v>30</v>
      </c>
    </row>
    <row r="12" spans="1:21" x14ac:dyDescent="0.2">
      <c r="A12" s="17">
        <v>137639723</v>
      </c>
      <c r="B12" s="17">
        <v>10</v>
      </c>
      <c r="C12" s="17" t="s">
        <v>107</v>
      </c>
      <c r="D12" s="17">
        <v>74877825</v>
      </c>
      <c r="E12" s="7" t="s">
        <v>136</v>
      </c>
      <c r="F12" s="7" t="s">
        <v>97</v>
      </c>
      <c r="G12" s="7" t="s">
        <v>98</v>
      </c>
      <c r="H12" s="36" t="s">
        <v>137</v>
      </c>
      <c r="I12" s="7" t="s">
        <v>112</v>
      </c>
      <c r="J12" s="17">
        <v>3</v>
      </c>
      <c r="K12" s="17" t="s">
        <v>101</v>
      </c>
      <c r="L12" s="17" t="s">
        <v>102</v>
      </c>
      <c r="N12" s="17">
        <v>30</v>
      </c>
      <c r="O12" s="17">
        <v>3</v>
      </c>
      <c r="P12" s="17">
        <v>1</v>
      </c>
      <c r="Q12" s="17">
        <v>1</v>
      </c>
      <c r="R12">
        <v>125131450</v>
      </c>
      <c r="S12">
        <v>4347</v>
      </c>
      <c r="U12">
        <f>MATCH(D12,Отчет!$D:$D,0)</f>
        <v>13</v>
      </c>
    </row>
    <row r="13" spans="1:21" x14ac:dyDescent="0.2">
      <c r="A13" s="17">
        <v>137639751</v>
      </c>
      <c r="B13" s="17">
        <v>8</v>
      </c>
      <c r="C13" s="17" t="s">
        <v>107</v>
      </c>
      <c r="D13" s="17">
        <v>7569172</v>
      </c>
      <c r="E13" s="7" t="s">
        <v>138</v>
      </c>
      <c r="F13" s="7" t="s">
        <v>121</v>
      </c>
      <c r="G13" s="7" t="s">
        <v>139</v>
      </c>
      <c r="H13" s="36" t="s">
        <v>140</v>
      </c>
      <c r="I13" s="7" t="s">
        <v>112</v>
      </c>
      <c r="J13" s="17">
        <v>3</v>
      </c>
      <c r="K13" s="17" t="s">
        <v>101</v>
      </c>
      <c r="L13" s="17" t="s">
        <v>102</v>
      </c>
      <c r="N13" s="17">
        <v>24</v>
      </c>
      <c r="O13" s="17">
        <v>3</v>
      </c>
      <c r="P13" s="17">
        <v>1</v>
      </c>
      <c r="Q13" s="17">
        <v>1</v>
      </c>
      <c r="R13">
        <v>125131450</v>
      </c>
      <c r="S13">
        <v>4347</v>
      </c>
      <c r="U13">
        <f>MATCH(D13,Отчет!$D:$D,0)</f>
        <v>38</v>
      </c>
    </row>
    <row r="14" spans="1:21" x14ac:dyDescent="0.2">
      <c r="A14" s="17">
        <v>137639779</v>
      </c>
      <c r="B14" s="17">
        <v>9</v>
      </c>
      <c r="C14" s="17" t="s">
        <v>107</v>
      </c>
      <c r="D14" s="17">
        <v>7569028</v>
      </c>
      <c r="E14" s="7" t="s">
        <v>141</v>
      </c>
      <c r="F14" s="7" t="s">
        <v>142</v>
      </c>
      <c r="G14" s="7" t="s">
        <v>143</v>
      </c>
      <c r="H14" s="36" t="s">
        <v>144</v>
      </c>
      <c r="I14" s="7" t="s">
        <v>112</v>
      </c>
      <c r="J14" s="17">
        <v>3</v>
      </c>
      <c r="K14" s="17" t="s">
        <v>101</v>
      </c>
      <c r="L14" s="17" t="s">
        <v>102</v>
      </c>
      <c r="N14" s="17">
        <v>27</v>
      </c>
      <c r="O14" s="17">
        <v>3</v>
      </c>
      <c r="P14" s="17">
        <v>1</v>
      </c>
      <c r="Q14" s="17">
        <v>1</v>
      </c>
      <c r="R14">
        <v>125131450</v>
      </c>
      <c r="S14">
        <v>4347</v>
      </c>
      <c r="U14">
        <f>MATCH(D14,Отчет!$D:$D,0)</f>
        <v>42</v>
      </c>
    </row>
    <row r="15" spans="1:21" x14ac:dyDescent="0.2">
      <c r="A15" s="17">
        <v>137639807</v>
      </c>
      <c r="B15" s="17">
        <v>10</v>
      </c>
      <c r="C15" s="17" t="s">
        <v>107</v>
      </c>
      <c r="D15" s="17">
        <v>7569106</v>
      </c>
      <c r="E15" s="7" t="s">
        <v>145</v>
      </c>
      <c r="F15" s="7" t="s">
        <v>146</v>
      </c>
      <c r="G15" s="7" t="s">
        <v>147</v>
      </c>
      <c r="H15" s="36" t="s">
        <v>148</v>
      </c>
      <c r="I15" s="7" t="s">
        <v>112</v>
      </c>
      <c r="J15" s="17">
        <v>3</v>
      </c>
      <c r="K15" s="17" t="s">
        <v>101</v>
      </c>
      <c r="L15" s="17" t="s">
        <v>102</v>
      </c>
      <c r="N15" s="17">
        <v>30</v>
      </c>
      <c r="O15" s="17">
        <v>3</v>
      </c>
      <c r="P15" s="17">
        <v>1</v>
      </c>
      <c r="Q15" s="17">
        <v>1</v>
      </c>
      <c r="R15">
        <v>125131450</v>
      </c>
      <c r="S15">
        <v>4347</v>
      </c>
      <c r="U15">
        <f>MATCH(D15,Отчет!$D:$D,0)</f>
        <v>36</v>
      </c>
    </row>
    <row r="16" spans="1:21" x14ac:dyDescent="0.2">
      <c r="A16" s="17">
        <v>137639835</v>
      </c>
      <c r="B16" s="17">
        <v>10</v>
      </c>
      <c r="C16" s="17" t="s">
        <v>107</v>
      </c>
      <c r="D16" s="17">
        <v>7569034</v>
      </c>
      <c r="E16" s="7" t="s">
        <v>149</v>
      </c>
      <c r="F16" s="7" t="s">
        <v>150</v>
      </c>
      <c r="G16" s="7" t="s">
        <v>151</v>
      </c>
      <c r="H16" s="36" t="s">
        <v>152</v>
      </c>
      <c r="I16" s="7" t="s">
        <v>112</v>
      </c>
      <c r="J16" s="17">
        <v>3</v>
      </c>
      <c r="K16" s="17" t="s">
        <v>101</v>
      </c>
      <c r="L16" s="17" t="s">
        <v>102</v>
      </c>
      <c r="N16" s="17">
        <v>30</v>
      </c>
      <c r="O16" s="17">
        <v>3</v>
      </c>
      <c r="P16" s="17">
        <v>1</v>
      </c>
      <c r="Q16" s="17">
        <v>1</v>
      </c>
      <c r="R16">
        <v>125131450</v>
      </c>
      <c r="S16">
        <v>4347</v>
      </c>
      <c r="U16">
        <f>MATCH(D16,Отчет!$D:$D,0)</f>
        <v>26</v>
      </c>
    </row>
    <row r="17" spans="1:21" x14ac:dyDescent="0.2">
      <c r="A17" s="17">
        <v>137639893</v>
      </c>
      <c r="B17" s="17">
        <v>10</v>
      </c>
      <c r="C17" s="17" t="s">
        <v>107</v>
      </c>
      <c r="D17" s="17">
        <v>7564431</v>
      </c>
      <c r="E17" s="7" t="s">
        <v>153</v>
      </c>
      <c r="F17" s="7" t="s">
        <v>154</v>
      </c>
      <c r="G17" s="7" t="s">
        <v>126</v>
      </c>
      <c r="H17" s="36" t="s">
        <v>155</v>
      </c>
      <c r="I17" s="7" t="s">
        <v>112</v>
      </c>
      <c r="J17" s="17">
        <v>3</v>
      </c>
      <c r="K17" s="17" t="s">
        <v>101</v>
      </c>
      <c r="L17" s="17" t="s">
        <v>102</v>
      </c>
      <c r="N17" s="17">
        <v>30</v>
      </c>
      <c r="O17" s="17">
        <v>3</v>
      </c>
      <c r="P17" s="17">
        <v>1</v>
      </c>
      <c r="Q17" s="17">
        <v>1</v>
      </c>
      <c r="R17">
        <v>125131450</v>
      </c>
      <c r="S17">
        <v>4347</v>
      </c>
      <c r="U17">
        <f>MATCH(D17,Отчет!$D:$D,0)</f>
        <v>44</v>
      </c>
    </row>
    <row r="18" spans="1:21" x14ac:dyDescent="0.2">
      <c r="A18" s="17">
        <v>137639921</v>
      </c>
      <c r="C18" s="17" t="s">
        <v>107</v>
      </c>
      <c r="D18" s="17">
        <v>7584745</v>
      </c>
      <c r="E18" s="7" t="s">
        <v>156</v>
      </c>
      <c r="F18" s="7" t="s">
        <v>157</v>
      </c>
      <c r="G18" s="7" t="s">
        <v>158</v>
      </c>
      <c r="H18" s="36" t="s">
        <v>159</v>
      </c>
      <c r="I18" s="7" t="s">
        <v>112</v>
      </c>
      <c r="J18" s="17">
        <v>3</v>
      </c>
      <c r="K18" s="17" t="s">
        <v>101</v>
      </c>
      <c r="L18" s="17" t="s">
        <v>102</v>
      </c>
      <c r="M18" s="17">
        <v>0</v>
      </c>
      <c r="N18" s="17">
        <v>0</v>
      </c>
      <c r="O18" s="17">
        <v>3</v>
      </c>
      <c r="Q18" s="17">
        <v>0</v>
      </c>
      <c r="R18">
        <v>125131450</v>
      </c>
      <c r="S18">
        <v>4347</v>
      </c>
      <c r="U18">
        <f>MATCH(D18,Отчет!$D:$D,0)</f>
        <v>50</v>
      </c>
    </row>
    <row r="19" spans="1:21" x14ac:dyDescent="0.2">
      <c r="A19" s="17">
        <v>137639949</v>
      </c>
      <c r="B19" s="17">
        <v>8</v>
      </c>
      <c r="C19" s="17" t="s">
        <v>107</v>
      </c>
      <c r="D19" s="17">
        <v>7583999</v>
      </c>
      <c r="E19" s="7" t="s">
        <v>160</v>
      </c>
      <c r="F19" s="7" t="s">
        <v>161</v>
      </c>
      <c r="G19" s="7" t="s">
        <v>162</v>
      </c>
      <c r="H19" s="36" t="s">
        <v>163</v>
      </c>
      <c r="I19" s="7" t="s">
        <v>112</v>
      </c>
      <c r="J19" s="17">
        <v>3</v>
      </c>
      <c r="K19" s="17" t="s">
        <v>101</v>
      </c>
      <c r="L19" s="17" t="s">
        <v>102</v>
      </c>
      <c r="N19" s="17">
        <v>24</v>
      </c>
      <c r="O19" s="17">
        <v>3</v>
      </c>
      <c r="P19" s="17">
        <v>1</v>
      </c>
      <c r="Q19" s="17">
        <v>0</v>
      </c>
      <c r="R19">
        <v>125131450</v>
      </c>
      <c r="S19">
        <v>4347</v>
      </c>
      <c r="U19">
        <f>MATCH(D19,Отчет!$D:$D,0)</f>
        <v>43</v>
      </c>
    </row>
    <row r="20" spans="1:21" x14ac:dyDescent="0.2">
      <c r="A20" s="17">
        <v>137639977</v>
      </c>
      <c r="B20" s="17">
        <v>10</v>
      </c>
      <c r="C20" s="17" t="s">
        <v>107</v>
      </c>
      <c r="D20" s="17">
        <v>10057942</v>
      </c>
      <c r="E20" s="7" t="s">
        <v>164</v>
      </c>
      <c r="F20" s="7" t="s">
        <v>165</v>
      </c>
      <c r="G20" s="7" t="s">
        <v>134</v>
      </c>
      <c r="H20" s="36" t="s">
        <v>166</v>
      </c>
      <c r="I20" s="7" t="s">
        <v>112</v>
      </c>
      <c r="J20" s="17">
        <v>3</v>
      </c>
      <c r="K20" s="17" t="s">
        <v>101</v>
      </c>
      <c r="L20" s="17" t="s">
        <v>102</v>
      </c>
      <c r="N20" s="17">
        <v>30</v>
      </c>
      <c r="O20" s="17">
        <v>3</v>
      </c>
      <c r="P20" s="17">
        <v>1</v>
      </c>
      <c r="Q20" s="17">
        <v>1</v>
      </c>
      <c r="R20">
        <v>125131450</v>
      </c>
      <c r="S20">
        <v>4347</v>
      </c>
      <c r="U20">
        <f>MATCH(D20,Отчет!$D:$D,0)</f>
        <v>31</v>
      </c>
    </row>
    <row r="21" spans="1:21" x14ac:dyDescent="0.2">
      <c r="A21" s="17">
        <v>137640005</v>
      </c>
      <c r="C21" s="17" t="s">
        <v>107</v>
      </c>
      <c r="D21" s="17">
        <v>32980096</v>
      </c>
      <c r="E21" s="7" t="s">
        <v>167</v>
      </c>
      <c r="F21" s="7" t="s">
        <v>168</v>
      </c>
      <c r="G21" s="7" t="s">
        <v>169</v>
      </c>
      <c r="H21" s="36" t="s">
        <v>170</v>
      </c>
      <c r="I21" s="7" t="s">
        <v>112</v>
      </c>
      <c r="J21" s="17">
        <v>3</v>
      </c>
      <c r="K21" s="17" t="s">
        <v>101</v>
      </c>
      <c r="L21" s="17" t="s">
        <v>102</v>
      </c>
      <c r="M21" s="17">
        <v>0</v>
      </c>
      <c r="N21" s="17">
        <v>0</v>
      </c>
      <c r="O21" s="17">
        <v>3</v>
      </c>
      <c r="Q21" s="17">
        <v>1</v>
      </c>
      <c r="R21">
        <v>125131450</v>
      </c>
      <c r="S21">
        <v>4347</v>
      </c>
      <c r="U21">
        <f>MATCH(D21,Отчет!$D:$D,0)</f>
        <v>45</v>
      </c>
    </row>
    <row r="22" spans="1:21" x14ac:dyDescent="0.2">
      <c r="A22" s="17">
        <v>137640033</v>
      </c>
      <c r="B22" s="17">
        <v>9</v>
      </c>
      <c r="C22" s="17" t="s">
        <v>107</v>
      </c>
      <c r="D22" s="17">
        <v>7569184</v>
      </c>
      <c r="E22" s="7" t="s">
        <v>171</v>
      </c>
      <c r="F22" s="7" t="s">
        <v>172</v>
      </c>
      <c r="G22" s="7" t="s">
        <v>114</v>
      </c>
      <c r="H22" s="36" t="s">
        <v>173</v>
      </c>
      <c r="I22" s="7" t="s">
        <v>112</v>
      </c>
      <c r="J22" s="17">
        <v>3</v>
      </c>
      <c r="K22" s="17" t="s">
        <v>101</v>
      </c>
      <c r="L22" s="17" t="s">
        <v>102</v>
      </c>
      <c r="N22" s="17">
        <v>27</v>
      </c>
      <c r="O22" s="17">
        <v>3</v>
      </c>
      <c r="P22" s="17">
        <v>1</v>
      </c>
      <c r="Q22" s="17">
        <v>1</v>
      </c>
      <c r="R22">
        <v>125131450</v>
      </c>
      <c r="S22">
        <v>4347</v>
      </c>
      <c r="U22">
        <f>MATCH(D22,Отчет!$D:$D,0)</f>
        <v>29</v>
      </c>
    </row>
    <row r="23" spans="1:21" x14ac:dyDescent="0.2">
      <c r="A23" s="17">
        <v>137640061</v>
      </c>
      <c r="B23" s="17">
        <v>10</v>
      </c>
      <c r="C23" s="17" t="s">
        <v>107</v>
      </c>
      <c r="D23" s="17">
        <v>16474282</v>
      </c>
      <c r="E23" s="7" t="s">
        <v>174</v>
      </c>
      <c r="F23" s="7" t="s">
        <v>175</v>
      </c>
      <c r="G23" s="7" t="s">
        <v>176</v>
      </c>
      <c r="H23" s="36" t="s">
        <v>177</v>
      </c>
      <c r="I23" s="7" t="s">
        <v>112</v>
      </c>
      <c r="J23" s="17">
        <v>3</v>
      </c>
      <c r="K23" s="17" t="s">
        <v>101</v>
      </c>
      <c r="L23" s="17" t="s">
        <v>102</v>
      </c>
      <c r="N23" s="17">
        <v>30</v>
      </c>
      <c r="O23" s="17">
        <v>3</v>
      </c>
      <c r="P23" s="17">
        <v>1</v>
      </c>
      <c r="Q23" s="17">
        <v>1</v>
      </c>
      <c r="R23">
        <v>125131450</v>
      </c>
      <c r="S23">
        <v>4347</v>
      </c>
      <c r="U23">
        <f>MATCH(D23,Отчет!$D:$D,0)</f>
        <v>32</v>
      </c>
    </row>
    <row r="24" spans="1:21" x14ac:dyDescent="0.2">
      <c r="A24" s="17">
        <v>137640089</v>
      </c>
      <c r="B24" s="17">
        <v>10</v>
      </c>
      <c r="C24" s="17" t="s">
        <v>107</v>
      </c>
      <c r="D24" s="17">
        <v>7564443</v>
      </c>
      <c r="E24" s="7" t="s">
        <v>178</v>
      </c>
      <c r="F24" s="7" t="s">
        <v>179</v>
      </c>
      <c r="G24" s="7" t="s">
        <v>130</v>
      </c>
      <c r="H24" s="36" t="s">
        <v>180</v>
      </c>
      <c r="I24" s="7" t="s">
        <v>112</v>
      </c>
      <c r="J24" s="17">
        <v>3</v>
      </c>
      <c r="K24" s="17" t="s">
        <v>101</v>
      </c>
      <c r="L24" s="17" t="s">
        <v>102</v>
      </c>
      <c r="N24" s="17">
        <v>30</v>
      </c>
      <c r="O24" s="17">
        <v>3</v>
      </c>
      <c r="P24" s="17">
        <v>1</v>
      </c>
      <c r="Q24" s="17">
        <v>1</v>
      </c>
      <c r="R24">
        <v>125131450</v>
      </c>
      <c r="S24">
        <v>4347</v>
      </c>
      <c r="U24">
        <f>MATCH(D24,Отчет!$D:$D,0)</f>
        <v>33</v>
      </c>
    </row>
    <row r="25" spans="1:21" x14ac:dyDescent="0.2">
      <c r="A25" s="17">
        <v>137638754</v>
      </c>
      <c r="B25" s="17">
        <v>10</v>
      </c>
      <c r="C25" s="17" t="s">
        <v>95</v>
      </c>
      <c r="D25" s="17">
        <v>7568992</v>
      </c>
      <c r="E25" s="7" t="s">
        <v>181</v>
      </c>
      <c r="F25" s="7" t="s">
        <v>182</v>
      </c>
      <c r="G25" s="7" t="s">
        <v>130</v>
      </c>
      <c r="H25" s="36" t="s">
        <v>183</v>
      </c>
      <c r="I25" s="7" t="s">
        <v>112</v>
      </c>
      <c r="J25" s="17">
        <v>3</v>
      </c>
      <c r="K25" s="17" t="s">
        <v>101</v>
      </c>
      <c r="L25" s="17" t="s">
        <v>102</v>
      </c>
      <c r="N25" s="17">
        <v>30</v>
      </c>
      <c r="O25" s="17">
        <v>3</v>
      </c>
      <c r="P25" s="17">
        <v>1</v>
      </c>
      <c r="Q25" s="17">
        <v>1</v>
      </c>
      <c r="R25">
        <v>125131450</v>
      </c>
      <c r="S25">
        <v>4347</v>
      </c>
      <c r="U25">
        <f>MATCH(D25,Отчет!$D:$D,0)</f>
        <v>41</v>
      </c>
    </row>
    <row r="26" spans="1:21" x14ac:dyDescent="0.2">
      <c r="A26" s="17">
        <v>137638782</v>
      </c>
      <c r="B26" s="17">
        <v>10</v>
      </c>
      <c r="C26" s="17" t="s">
        <v>95</v>
      </c>
      <c r="D26" s="17">
        <v>7562727</v>
      </c>
      <c r="E26" s="7" t="s">
        <v>184</v>
      </c>
      <c r="F26" s="7" t="s">
        <v>185</v>
      </c>
      <c r="G26" s="7" t="s">
        <v>176</v>
      </c>
      <c r="H26" s="36" t="s">
        <v>186</v>
      </c>
      <c r="I26" s="7" t="s">
        <v>112</v>
      </c>
      <c r="J26" s="17">
        <v>3</v>
      </c>
      <c r="K26" s="17" t="s">
        <v>101</v>
      </c>
      <c r="L26" s="17" t="s">
        <v>102</v>
      </c>
      <c r="N26" s="17">
        <v>30</v>
      </c>
      <c r="O26" s="17">
        <v>3</v>
      </c>
      <c r="P26" s="17">
        <v>1</v>
      </c>
      <c r="Q26" s="17">
        <v>1</v>
      </c>
      <c r="R26">
        <v>125131450</v>
      </c>
      <c r="S26">
        <v>4347</v>
      </c>
      <c r="U26">
        <f>MATCH(D26,Отчет!$D:$D,0)</f>
        <v>34</v>
      </c>
    </row>
    <row r="27" spans="1:21" x14ac:dyDescent="0.2">
      <c r="A27" s="17">
        <v>137638810</v>
      </c>
      <c r="C27" s="17" t="s">
        <v>95</v>
      </c>
      <c r="D27" s="17">
        <v>7569022</v>
      </c>
      <c r="E27" s="7" t="s">
        <v>187</v>
      </c>
      <c r="F27" s="7" t="s">
        <v>188</v>
      </c>
      <c r="G27" s="7" t="s">
        <v>189</v>
      </c>
      <c r="H27" s="36" t="s">
        <v>190</v>
      </c>
      <c r="I27" s="7" t="s">
        <v>112</v>
      </c>
      <c r="J27" s="17">
        <v>3</v>
      </c>
      <c r="K27" s="17" t="s">
        <v>101</v>
      </c>
      <c r="L27" s="17" t="s">
        <v>102</v>
      </c>
      <c r="M27" s="17">
        <v>0</v>
      </c>
      <c r="N27" s="17">
        <v>0</v>
      </c>
      <c r="O27" s="17">
        <v>3</v>
      </c>
      <c r="Q27" s="17">
        <v>1</v>
      </c>
      <c r="R27">
        <v>125131450</v>
      </c>
      <c r="S27">
        <v>4347</v>
      </c>
      <c r="U27">
        <f>MATCH(D27,Отчет!$D:$D,0)</f>
        <v>53</v>
      </c>
    </row>
    <row r="28" spans="1:21" x14ac:dyDescent="0.2">
      <c r="A28" s="17">
        <v>137638838</v>
      </c>
      <c r="C28" s="17" t="s">
        <v>95</v>
      </c>
      <c r="D28" s="17">
        <v>7562757</v>
      </c>
      <c r="E28" s="7" t="s">
        <v>191</v>
      </c>
      <c r="F28" s="7" t="s">
        <v>179</v>
      </c>
      <c r="G28" s="7" t="s">
        <v>114</v>
      </c>
      <c r="H28" s="36" t="s">
        <v>192</v>
      </c>
      <c r="I28" s="7" t="s">
        <v>112</v>
      </c>
      <c r="J28" s="17">
        <v>3</v>
      </c>
      <c r="K28" s="17" t="s">
        <v>101</v>
      </c>
      <c r="L28" s="17" t="s">
        <v>102</v>
      </c>
      <c r="M28" s="17">
        <v>1</v>
      </c>
      <c r="N28" s="17">
        <v>0</v>
      </c>
      <c r="O28" s="17">
        <v>3</v>
      </c>
      <c r="Q28" s="17">
        <v>1</v>
      </c>
      <c r="R28">
        <v>125131450</v>
      </c>
      <c r="S28">
        <v>4347</v>
      </c>
      <c r="U28">
        <f>MATCH(D28,Отчет!$D:$D,0)</f>
        <v>52</v>
      </c>
    </row>
    <row r="29" spans="1:21" x14ac:dyDescent="0.2">
      <c r="A29" s="17">
        <v>137638882</v>
      </c>
      <c r="B29" s="17">
        <v>10</v>
      </c>
      <c r="C29" s="17" t="s">
        <v>95</v>
      </c>
      <c r="D29" s="17">
        <v>7569076</v>
      </c>
      <c r="E29" s="7" t="s">
        <v>103</v>
      </c>
      <c r="F29" s="7" t="s">
        <v>104</v>
      </c>
      <c r="G29" s="7" t="s">
        <v>105</v>
      </c>
      <c r="H29" s="36" t="s">
        <v>106</v>
      </c>
      <c r="I29" s="7" t="s">
        <v>112</v>
      </c>
      <c r="J29" s="17">
        <v>3</v>
      </c>
      <c r="K29" s="17" t="s">
        <v>101</v>
      </c>
      <c r="L29" s="17" t="s">
        <v>102</v>
      </c>
      <c r="N29" s="17">
        <v>30</v>
      </c>
      <c r="O29" s="17">
        <v>3</v>
      </c>
      <c r="P29" s="17">
        <v>1</v>
      </c>
      <c r="Q29" s="17">
        <v>1</v>
      </c>
      <c r="R29">
        <v>125131450</v>
      </c>
      <c r="S29">
        <v>4347</v>
      </c>
      <c r="U29">
        <f>MATCH(D29,Отчет!$D:$D,0)</f>
        <v>15</v>
      </c>
    </row>
    <row r="30" spans="1:21" x14ac:dyDescent="0.2">
      <c r="A30" s="17">
        <v>137638938</v>
      </c>
      <c r="B30" s="17">
        <v>9</v>
      </c>
      <c r="C30" s="17" t="s">
        <v>95</v>
      </c>
      <c r="D30" s="17">
        <v>7569190</v>
      </c>
      <c r="E30" s="7" t="s">
        <v>193</v>
      </c>
      <c r="F30" s="7" t="s">
        <v>194</v>
      </c>
      <c r="G30" s="7" t="s">
        <v>195</v>
      </c>
      <c r="H30" s="36" t="s">
        <v>196</v>
      </c>
      <c r="I30" s="7" t="s">
        <v>112</v>
      </c>
      <c r="J30" s="17">
        <v>3</v>
      </c>
      <c r="K30" s="17" t="s">
        <v>101</v>
      </c>
      <c r="L30" s="17" t="s">
        <v>102</v>
      </c>
      <c r="N30" s="17">
        <v>27</v>
      </c>
      <c r="O30" s="17">
        <v>3</v>
      </c>
      <c r="P30" s="17">
        <v>1</v>
      </c>
      <c r="Q30" s="17">
        <v>1</v>
      </c>
      <c r="R30">
        <v>125131450</v>
      </c>
      <c r="S30">
        <v>4347</v>
      </c>
      <c r="U30">
        <f>MATCH(D30,Отчет!$D:$D,0)</f>
        <v>18</v>
      </c>
    </row>
    <row r="31" spans="1:21" x14ac:dyDescent="0.2">
      <c r="A31" s="17">
        <v>137639026</v>
      </c>
      <c r="B31" s="17">
        <v>10</v>
      </c>
      <c r="C31" s="17" t="s">
        <v>95</v>
      </c>
      <c r="D31" s="17">
        <v>7569040</v>
      </c>
      <c r="E31" s="7" t="s">
        <v>197</v>
      </c>
      <c r="F31" s="7" t="s">
        <v>198</v>
      </c>
      <c r="G31" s="7" t="s">
        <v>130</v>
      </c>
      <c r="H31" s="36" t="s">
        <v>199</v>
      </c>
      <c r="I31" s="7" t="s">
        <v>112</v>
      </c>
      <c r="J31" s="17">
        <v>3</v>
      </c>
      <c r="K31" s="17" t="s">
        <v>101</v>
      </c>
      <c r="L31" s="17" t="s">
        <v>102</v>
      </c>
      <c r="N31" s="17">
        <v>30</v>
      </c>
      <c r="O31" s="17">
        <v>3</v>
      </c>
      <c r="P31" s="17">
        <v>1</v>
      </c>
      <c r="Q31" s="17">
        <v>1</v>
      </c>
      <c r="R31">
        <v>125131450</v>
      </c>
      <c r="S31">
        <v>4347</v>
      </c>
      <c r="U31">
        <f>MATCH(D31,Отчет!$D:$D,0)</f>
        <v>35</v>
      </c>
    </row>
    <row r="32" spans="1:21" x14ac:dyDescent="0.2">
      <c r="A32" s="17">
        <v>137639054</v>
      </c>
      <c r="C32" s="17" t="s">
        <v>95</v>
      </c>
      <c r="D32" s="17">
        <v>118844701</v>
      </c>
      <c r="E32" s="7" t="s">
        <v>200</v>
      </c>
      <c r="F32" s="7" t="s">
        <v>125</v>
      </c>
      <c r="G32" s="7" t="s">
        <v>169</v>
      </c>
      <c r="H32" s="36" t="s">
        <v>201</v>
      </c>
      <c r="I32" s="7" t="s">
        <v>112</v>
      </c>
      <c r="J32" s="17">
        <v>3</v>
      </c>
      <c r="K32" s="17" t="s">
        <v>101</v>
      </c>
      <c r="L32" s="17" t="s">
        <v>102</v>
      </c>
      <c r="M32" s="17">
        <v>0</v>
      </c>
      <c r="N32" s="17">
        <v>0</v>
      </c>
      <c r="O32" s="17">
        <v>3</v>
      </c>
      <c r="Q32" s="17">
        <v>0</v>
      </c>
      <c r="R32">
        <v>125131450</v>
      </c>
      <c r="S32">
        <v>4347</v>
      </c>
      <c r="U32">
        <f>MATCH(D32,Отчет!$D:$D,0)</f>
        <v>61</v>
      </c>
    </row>
    <row r="33" spans="1:21" x14ac:dyDescent="0.2">
      <c r="A33" s="17">
        <v>137639082</v>
      </c>
      <c r="B33" s="17">
        <v>10</v>
      </c>
      <c r="C33" s="17" t="s">
        <v>95</v>
      </c>
      <c r="D33" s="17">
        <v>7569178</v>
      </c>
      <c r="E33" s="7" t="s">
        <v>96</v>
      </c>
      <c r="F33" s="7" t="s">
        <v>97</v>
      </c>
      <c r="G33" s="7" t="s">
        <v>98</v>
      </c>
      <c r="H33" s="36" t="s">
        <v>99</v>
      </c>
      <c r="I33" s="7" t="s">
        <v>112</v>
      </c>
      <c r="J33" s="17">
        <v>3</v>
      </c>
      <c r="K33" s="17" t="s">
        <v>101</v>
      </c>
      <c r="L33" s="17" t="s">
        <v>102</v>
      </c>
      <c r="N33" s="17">
        <v>30</v>
      </c>
      <c r="O33" s="17">
        <v>3</v>
      </c>
      <c r="P33" s="17">
        <v>1</v>
      </c>
      <c r="Q33" s="17">
        <v>1</v>
      </c>
      <c r="R33">
        <v>125131450</v>
      </c>
      <c r="S33">
        <v>4347</v>
      </c>
      <c r="U33">
        <f>MATCH(D33,Отчет!$D:$D,0)</f>
        <v>14</v>
      </c>
    </row>
    <row r="34" spans="1:21" x14ac:dyDescent="0.2">
      <c r="A34" s="17">
        <v>137639138</v>
      </c>
      <c r="B34" s="17">
        <v>9</v>
      </c>
      <c r="C34" s="17" t="s">
        <v>95</v>
      </c>
      <c r="D34" s="17">
        <v>7564425</v>
      </c>
      <c r="E34" s="7" t="s">
        <v>202</v>
      </c>
      <c r="F34" s="7" t="s">
        <v>203</v>
      </c>
      <c r="G34" s="7" t="s">
        <v>130</v>
      </c>
      <c r="H34" s="36" t="s">
        <v>204</v>
      </c>
      <c r="I34" s="7" t="s">
        <v>112</v>
      </c>
      <c r="J34" s="17">
        <v>3</v>
      </c>
      <c r="K34" s="17" t="s">
        <v>101</v>
      </c>
      <c r="L34" s="17" t="s">
        <v>102</v>
      </c>
      <c r="N34" s="17">
        <v>27</v>
      </c>
      <c r="O34" s="17">
        <v>3</v>
      </c>
      <c r="P34" s="17">
        <v>1</v>
      </c>
      <c r="Q34" s="17">
        <v>1</v>
      </c>
      <c r="R34">
        <v>125131450</v>
      </c>
      <c r="S34">
        <v>4347</v>
      </c>
      <c r="U34">
        <f>MATCH(D34,Отчет!$D:$D,0)</f>
        <v>20</v>
      </c>
    </row>
    <row r="35" spans="1:21" x14ac:dyDescent="0.2">
      <c r="A35" s="17">
        <v>137639166</v>
      </c>
      <c r="B35" s="17">
        <v>10</v>
      </c>
      <c r="C35" s="17" t="s">
        <v>95</v>
      </c>
      <c r="D35" s="17">
        <v>7569010</v>
      </c>
      <c r="E35" s="7" t="s">
        <v>205</v>
      </c>
      <c r="F35" s="7" t="s">
        <v>206</v>
      </c>
      <c r="G35" s="7" t="s">
        <v>207</v>
      </c>
      <c r="H35" s="36" t="s">
        <v>208</v>
      </c>
      <c r="I35" s="7" t="s">
        <v>112</v>
      </c>
      <c r="J35" s="17">
        <v>3</v>
      </c>
      <c r="K35" s="17" t="s">
        <v>101</v>
      </c>
      <c r="L35" s="17" t="s">
        <v>102</v>
      </c>
      <c r="N35" s="17">
        <v>30</v>
      </c>
      <c r="O35" s="17">
        <v>3</v>
      </c>
      <c r="P35" s="17">
        <v>1</v>
      </c>
      <c r="Q35" s="17">
        <v>1</v>
      </c>
      <c r="R35">
        <v>125131450</v>
      </c>
      <c r="S35">
        <v>4347</v>
      </c>
      <c r="U35">
        <f>MATCH(D35,Отчет!$D:$D,0)</f>
        <v>16</v>
      </c>
    </row>
    <row r="36" spans="1:21" x14ac:dyDescent="0.2">
      <c r="A36" s="17">
        <v>137639194</v>
      </c>
      <c r="B36" s="17">
        <v>10</v>
      </c>
      <c r="C36" s="17" t="s">
        <v>95</v>
      </c>
      <c r="D36" s="17">
        <v>7568998</v>
      </c>
      <c r="E36" s="7" t="s">
        <v>209</v>
      </c>
      <c r="F36" s="7" t="s">
        <v>179</v>
      </c>
      <c r="G36" s="7" t="s">
        <v>130</v>
      </c>
      <c r="H36" s="36" t="s">
        <v>210</v>
      </c>
      <c r="I36" s="7" t="s">
        <v>112</v>
      </c>
      <c r="J36" s="17">
        <v>3</v>
      </c>
      <c r="K36" s="17" t="s">
        <v>101</v>
      </c>
      <c r="L36" s="17" t="s">
        <v>102</v>
      </c>
      <c r="N36" s="17">
        <v>30</v>
      </c>
      <c r="O36" s="17">
        <v>3</v>
      </c>
      <c r="P36" s="17">
        <v>1</v>
      </c>
      <c r="Q36" s="17">
        <v>1</v>
      </c>
      <c r="R36">
        <v>125131450</v>
      </c>
      <c r="S36">
        <v>4347</v>
      </c>
      <c r="U36">
        <f>MATCH(D36,Отчет!$D:$D,0)</f>
        <v>46</v>
      </c>
    </row>
    <row r="37" spans="1:21" x14ac:dyDescent="0.2">
      <c r="A37" s="17">
        <v>137639222</v>
      </c>
      <c r="B37" s="17">
        <v>10</v>
      </c>
      <c r="C37" s="17" t="s">
        <v>95</v>
      </c>
      <c r="D37" s="17">
        <v>54244232</v>
      </c>
      <c r="E37" s="7" t="s">
        <v>211</v>
      </c>
      <c r="F37" s="7" t="s">
        <v>212</v>
      </c>
      <c r="G37" s="7" t="s">
        <v>213</v>
      </c>
      <c r="H37" s="36" t="s">
        <v>214</v>
      </c>
      <c r="I37" s="7" t="s">
        <v>112</v>
      </c>
      <c r="J37" s="17">
        <v>3</v>
      </c>
      <c r="K37" s="17" t="s">
        <v>101</v>
      </c>
      <c r="L37" s="17" t="s">
        <v>102</v>
      </c>
      <c r="N37" s="17">
        <v>30</v>
      </c>
      <c r="O37" s="17">
        <v>3</v>
      </c>
      <c r="P37" s="17">
        <v>1</v>
      </c>
      <c r="Q37" s="17">
        <v>0</v>
      </c>
      <c r="R37">
        <v>125131450</v>
      </c>
      <c r="S37">
        <v>4347</v>
      </c>
      <c r="U37">
        <f>MATCH(D37,Отчет!$D:$D,0)</f>
        <v>37</v>
      </c>
    </row>
    <row r="38" spans="1:21" x14ac:dyDescent="0.2">
      <c r="A38" s="17">
        <v>137639250</v>
      </c>
      <c r="B38" s="17">
        <v>10</v>
      </c>
      <c r="C38" s="17" t="s">
        <v>95</v>
      </c>
      <c r="D38" s="17">
        <v>7584751</v>
      </c>
      <c r="E38" s="7" t="s">
        <v>215</v>
      </c>
      <c r="F38" s="7" t="s">
        <v>216</v>
      </c>
      <c r="G38" s="7" t="s">
        <v>217</v>
      </c>
      <c r="H38" s="36" t="s">
        <v>218</v>
      </c>
      <c r="I38" s="7" t="s">
        <v>112</v>
      </c>
      <c r="J38" s="17">
        <v>3</v>
      </c>
      <c r="K38" s="17" t="s">
        <v>101</v>
      </c>
      <c r="L38" s="17" t="s">
        <v>102</v>
      </c>
      <c r="N38" s="17">
        <v>30</v>
      </c>
      <c r="O38" s="17">
        <v>3</v>
      </c>
      <c r="P38" s="17">
        <v>1</v>
      </c>
      <c r="Q38" s="17">
        <v>0</v>
      </c>
      <c r="R38">
        <v>125131450</v>
      </c>
      <c r="S38">
        <v>4347</v>
      </c>
      <c r="U38">
        <f>MATCH(D38,Отчет!$D:$D,0)</f>
        <v>40</v>
      </c>
    </row>
    <row r="39" spans="1:21" x14ac:dyDescent="0.2">
      <c r="A39" s="17">
        <v>137639279</v>
      </c>
      <c r="B39" s="17">
        <v>10</v>
      </c>
      <c r="C39" s="17" t="s">
        <v>95</v>
      </c>
      <c r="D39" s="17">
        <v>7569142</v>
      </c>
      <c r="E39" s="7" t="s">
        <v>219</v>
      </c>
      <c r="F39" s="7" t="s">
        <v>220</v>
      </c>
      <c r="G39" s="7" t="s">
        <v>221</v>
      </c>
      <c r="H39" s="36" t="s">
        <v>222</v>
      </c>
      <c r="I39" s="7" t="s">
        <v>112</v>
      </c>
      <c r="J39" s="17">
        <v>3</v>
      </c>
      <c r="K39" s="17" t="s">
        <v>101</v>
      </c>
      <c r="L39" s="17" t="s">
        <v>102</v>
      </c>
      <c r="N39" s="17">
        <v>30</v>
      </c>
      <c r="O39" s="17">
        <v>3</v>
      </c>
      <c r="P39" s="17">
        <v>1</v>
      </c>
      <c r="Q39" s="17">
        <v>1</v>
      </c>
      <c r="R39">
        <v>125131450</v>
      </c>
      <c r="S39">
        <v>4347</v>
      </c>
      <c r="U39">
        <f>MATCH(D39,Отчет!$D:$D,0)</f>
        <v>17</v>
      </c>
    </row>
    <row r="40" spans="1:21" x14ac:dyDescent="0.2">
      <c r="A40" s="17">
        <v>137639307</v>
      </c>
      <c r="B40" s="17">
        <v>10</v>
      </c>
      <c r="C40" s="17" t="s">
        <v>95</v>
      </c>
      <c r="D40" s="17">
        <v>7562811</v>
      </c>
      <c r="E40" s="7" t="s">
        <v>223</v>
      </c>
      <c r="F40" s="7" t="s">
        <v>175</v>
      </c>
      <c r="G40" s="7" t="s">
        <v>162</v>
      </c>
      <c r="H40" s="36" t="s">
        <v>224</v>
      </c>
      <c r="I40" s="7" t="s">
        <v>112</v>
      </c>
      <c r="J40" s="17">
        <v>3</v>
      </c>
      <c r="K40" s="17" t="s">
        <v>101</v>
      </c>
      <c r="L40" s="17" t="s">
        <v>102</v>
      </c>
      <c r="N40" s="17">
        <v>30</v>
      </c>
      <c r="O40" s="17">
        <v>3</v>
      </c>
      <c r="P40" s="17">
        <v>1</v>
      </c>
      <c r="Q40" s="17">
        <v>1</v>
      </c>
      <c r="R40">
        <v>125131450</v>
      </c>
      <c r="S40">
        <v>4347</v>
      </c>
      <c r="U40">
        <f>MATCH(D40,Отчет!$D:$D,0)</f>
        <v>12</v>
      </c>
    </row>
    <row r="41" spans="1:21" x14ac:dyDescent="0.2">
      <c r="A41" s="17">
        <v>137639335</v>
      </c>
      <c r="B41" s="17">
        <v>9</v>
      </c>
      <c r="C41" s="17" t="s">
        <v>95</v>
      </c>
      <c r="D41" s="17">
        <v>7569208</v>
      </c>
      <c r="E41" s="7" t="s">
        <v>225</v>
      </c>
      <c r="F41" s="7" t="s">
        <v>150</v>
      </c>
      <c r="G41" s="7" t="s">
        <v>226</v>
      </c>
      <c r="H41" s="36" t="s">
        <v>227</v>
      </c>
      <c r="I41" s="7" t="s">
        <v>112</v>
      </c>
      <c r="J41" s="17">
        <v>3</v>
      </c>
      <c r="K41" s="17" t="s">
        <v>101</v>
      </c>
      <c r="L41" s="17" t="s">
        <v>102</v>
      </c>
      <c r="N41" s="17">
        <v>27</v>
      </c>
      <c r="O41" s="17">
        <v>3</v>
      </c>
      <c r="P41" s="17">
        <v>1</v>
      </c>
      <c r="Q41" s="17">
        <v>1</v>
      </c>
      <c r="R41">
        <v>125131450</v>
      </c>
      <c r="S41">
        <v>4347</v>
      </c>
      <c r="U41">
        <f>MATCH(D41,Отчет!$D:$D,0)</f>
        <v>19</v>
      </c>
    </row>
    <row r="42" spans="1:21" x14ac:dyDescent="0.2">
      <c r="A42" s="17">
        <v>137639363</v>
      </c>
      <c r="B42" s="17">
        <v>10</v>
      </c>
      <c r="C42" s="17" t="s">
        <v>95</v>
      </c>
      <c r="D42" s="17">
        <v>7562823</v>
      </c>
      <c r="E42" s="7" t="s">
        <v>228</v>
      </c>
      <c r="F42" s="7" t="s">
        <v>129</v>
      </c>
      <c r="G42" s="7" t="s">
        <v>221</v>
      </c>
      <c r="H42" s="36" t="s">
        <v>229</v>
      </c>
      <c r="I42" s="7" t="s">
        <v>112</v>
      </c>
      <c r="J42" s="17">
        <v>3</v>
      </c>
      <c r="K42" s="17" t="s">
        <v>101</v>
      </c>
      <c r="L42" s="17" t="s">
        <v>102</v>
      </c>
      <c r="N42" s="17">
        <v>30</v>
      </c>
      <c r="O42" s="17">
        <v>3</v>
      </c>
      <c r="P42" s="17">
        <v>1</v>
      </c>
      <c r="Q42" s="17">
        <v>1</v>
      </c>
      <c r="R42">
        <v>125131450</v>
      </c>
      <c r="S42">
        <v>4347</v>
      </c>
      <c r="U42">
        <f>MATCH(D42,Отчет!$D:$D,0)</f>
        <v>22</v>
      </c>
    </row>
    <row r="43" spans="1:21" x14ac:dyDescent="0.2">
      <c r="A43" s="17">
        <v>137639391</v>
      </c>
      <c r="B43" s="17">
        <v>10</v>
      </c>
      <c r="C43" s="17" t="s">
        <v>95</v>
      </c>
      <c r="D43" s="17">
        <v>7568986</v>
      </c>
      <c r="E43" s="7" t="s">
        <v>230</v>
      </c>
      <c r="F43" s="7" t="s">
        <v>231</v>
      </c>
      <c r="G43" s="7" t="s">
        <v>232</v>
      </c>
      <c r="H43" s="36" t="s">
        <v>233</v>
      </c>
      <c r="I43" s="7" t="s">
        <v>112</v>
      </c>
      <c r="J43" s="17">
        <v>3</v>
      </c>
      <c r="K43" s="17" t="s">
        <v>101</v>
      </c>
      <c r="L43" s="17" t="s">
        <v>102</v>
      </c>
      <c r="N43" s="17">
        <v>30</v>
      </c>
      <c r="O43" s="17">
        <v>3</v>
      </c>
      <c r="P43" s="17">
        <v>1</v>
      </c>
      <c r="Q43" s="17">
        <v>1</v>
      </c>
      <c r="R43">
        <v>125131450</v>
      </c>
      <c r="S43">
        <v>4347</v>
      </c>
      <c r="U43">
        <f>MATCH(D43,Отчет!$D:$D,0)</f>
        <v>23</v>
      </c>
    </row>
    <row r="44" spans="1:21" x14ac:dyDescent="0.2">
      <c r="A44" s="17">
        <v>137639498</v>
      </c>
      <c r="B44" s="17">
        <v>10</v>
      </c>
      <c r="C44" s="17" t="s">
        <v>107</v>
      </c>
      <c r="D44" s="17">
        <v>7569016</v>
      </c>
      <c r="E44" s="7" t="s">
        <v>234</v>
      </c>
      <c r="F44" s="7" t="s">
        <v>235</v>
      </c>
      <c r="G44" s="7" t="s">
        <v>176</v>
      </c>
      <c r="H44" s="36" t="s">
        <v>236</v>
      </c>
      <c r="I44" s="7" t="s">
        <v>112</v>
      </c>
      <c r="J44" s="17">
        <v>3</v>
      </c>
      <c r="K44" s="17" t="s">
        <v>101</v>
      </c>
      <c r="L44" s="17" t="s">
        <v>102</v>
      </c>
      <c r="N44" s="17">
        <v>30</v>
      </c>
      <c r="O44" s="17">
        <v>3</v>
      </c>
      <c r="P44" s="17">
        <v>1</v>
      </c>
      <c r="Q44" s="17">
        <v>1</v>
      </c>
      <c r="R44">
        <v>125131450</v>
      </c>
      <c r="S44">
        <v>4347</v>
      </c>
      <c r="U44">
        <f>MATCH(D44,Отчет!$D:$D,0)</f>
        <v>21</v>
      </c>
    </row>
    <row r="45" spans="1:21" x14ac:dyDescent="0.2">
      <c r="A45" s="17">
        <v>149313737</v>
      </c>
      <c r="B45" s="17">
        <v>9</v>
      </c>
      <c r="C45" s="17" t="s">
        <v>107</v>
      </c>
      <c r="D45" s="17">
        <v>149202574</v>
      </c>
      <c r="E45" s="7" t="s">
        <v>237</v>
      </c>
      <c r="F45" s="7" t="s">
        <v>238</v>
      </c>
      <c r="G45" s="7" t="s">
        <v>239</v>
      </c>
      <c r="H45" s="36" t="s">
        <v>240</v>
      </c>
      <c r="I45" s="7" t="s">
        <v>112</v>
      </c>
      <c r="J45" s="17">
        <v>3</v>
      </c>
      <c r="K45" s="17" t="s">
        <v>101</v>
      </c>
      <c r="L45" s="17" t="s">
        <v>102</v>
      </c>
      <c r="N45" s="17">
        <v>27</v>
      </c>
      <c r="O45" s="17">
        <v>3</v>
      </c>
      <c r="P45" s="17">
        <v>1</v>
      </c>
      <c r="Q45" s="17">
        <v>0</v>
      </c>
      <c r="R45">
        <v>125131450</v>
      </c>
      <c r="S45">
        <v>4347</v>
      </c>
      <c r="T45" t="s">
        <v>241</v>
      </c>
      <c r="U45">
        <f>MATCH(D45,Отчет!$D:$D,0)</f>
        <v>49</v>
      </c>
    </row>
    <row r="46" spans="1:21" x14ac:dyDescent="0.2">
      <c r="A46" s="17">
        <v>137639470</v>
      </c>
      <c r="C46" s="17" t="s">
        <v>107</v>
      </c>
      <c r="D46" s="17">
        <v>7564365</v>
      </c>
      <c r="E46" s="7" t="s">
        <v>242</v>
      </c>
      <c r="F46" s="7" t="s">
        <v>243</v>
      </c>
      <c r="G46" s="7" t="s">
        <v>244</v>
      </c>
      <c r="H46" s="36" t="s">
        <v>245</v>
      </c>
      <c r="I46" s="7" t="s">
        <v>112</v>
      </c>
      <c r="J46" s="17">
        <v>3</v>
      </c>
      <c r="K46" s="17" t="s">
        <v>101</v>
      </c>
      <c r="L46" s="17" t="s">
        <v>102</v>
      </c>
      <c r="M46" s="17">
        <v>0</v>
      </c>
      <c r="N46" s="17">
        <v>0</v>
      </c>
      <c r="O46" s="17">
        <v>3</v>
      </c>
      <c r="Q46" s="17">
        <v>1</v>
      </c>
      <c r="R46">
        <v>125131450</v>
      </c>
      <c r="S46">
        <v>4347</v>
      </c>
      <c r="U46">
        <f>MATCH(D46,Отчет!$D:$D,0)</f>
        <v>47</v>
      </c>
    </row>
    <row r="47" spans="1:21" x14ac:dyDescent="0.2">
      <c r="A47" s="17">
        <v>146561179</v>
      </c>
      <c r="B47" s="17">
        <v>7</v>
      </c>
      <c r="C47" s="17" t="s">
        <v>107</v>
      </c>
      <c r="D47" s="17">
        <v>7569184</v>
      </c>
      <c r="E47" s="7" t="s">
        <v>171</v>
      </c>
      <c r="F47" s="7" t="s">
        <v>172</v>
      </c>
      <c r="G47" s="7" t="s">
        <v>114</v>
      </c>
      <c r="H47" s="36" t="s">
        <v>173</v>
      </c>
      <c r="I47" s="7" t="s">
        <v>246</v>
      </c>
      <c r="J47" s="17">
        <v>4.5</v>
      </c>
      <c r="K47" s="17" t="s">
        <v>247</v>
      </c>
      <c r="L47" s="17" t="s">
        <v>248</v>
      </c>
      <c r="N47" s="17">
        <v>31.5</v>
      </c>
      <c r="O47" s="17">
        <v>4.5</v>
      </c>
      <c r="P47" s="17">
        <v>1</v>
      </c>
      <c r="Q47" s="17">
        <v>1</v>
      </c>
      <c r="R47">
        <v>125131450</v>
      </c>
      <c r="S47">
        <v>2098</v>
      </c>
      <c r="U47">
        <f>MATCH(D47,Отчет!$D:$D,0)</f>
        <v>29</v>
      </c>
    </row>
    <row r="48" spans="1:21" x14ac:dyDescent="0.2">
      <c r="A48" s="17">
        <v>146551240</v>
      </c>
      <c r="B48" s="17">
        <v>10</v>
      </c>
      <c r="C48" s="17" t="s">
        <v>95</v>
      </c>
      <c r="D48" s="17">
        <v>7569190</v>
      </c>
      <c r="E48" s="7" t="s">
        <v>193</v>
      </c>
      <c r="F48" s="7" t="s">
        <v>194</v>
      </c>
      <c r="G48" s="7" t="s">
        <v>195</v>
      </c>
      <c r="H48" s="36" t="s">
        <v>196</v>
      </c>
      <c r="I48" s="7" t="s">
        <v>246</v>
      </c>
      <c r="J48" s="17">
        <v>4.5</v>
      </c>
      <c r="K48" s="17" t="s">
        <v>247</v>
      </c>
      <c r="L48" s="17" t="s">
        <v>248</v>
      </c>
      <c r="N48" s="17">
        <v>45</v>
      </c>
      <c r="O48" s="17">
        <v>4.5</v>
      </c>
      <c r="P48" s="17">
        <v>1</v>
      </c>
      <c r="Q48" s="17">
        <v>1</v>
      </c>
      <c r="R48">
        <v>125131450</v>
      </c>
      <c r="S48">
        <v>2098</v>
      </c>
      <c r="U48">
        <f>MATCH(D48,Отчет!$D:$D,0)</f>
        <v>18</v>
      </c>
    </row>
    <row r="49" spans="1:21" x14ac:dyDescent="0.2">
      <c r="A49" s="17">
        <v>146561171</v>
      </c>
      <c r="B49" s="17">
        <v>7</v>
      </c>
      <c r="C49" s="17" t="s">
        <v>107</v>
      </c>
      <c r="D49" s="17">
        <v>7583999</v>
      </c>
      <c r="E49" s="7" t="s">
        <v>160</v>
      </c>
      <c r="F49" s="7" t="s">
        <v>161</v>
      </c>
      <c r="G49" s="7" t="s">
        <v>162</v>
      </c>
      <c r="H49" s="36" t="s">
        <v>163</v>
      </c>
      <c r="I49" s="7" t="s">
        <v>246</v>
      </c>
      <c r="J49" s="17">
        <v>4.5</v>
      </c>
      <c r="K49" s="17" t="s">
        <v>247</v>
      </c>
      <c r="L49" s="17" t="s">
        <v>248</v>
      </c>
      <c r="N49" s="17">
        <v>31.5</v>
      </c>
      <c r="O49" s="17">
        <v>4.5</v>
      </c>
      <c r="P49" s="17">
        <v>1</v>
      </c>
      <c r="Q49" s="17">
        <v>0</v>
      </c>
      <c r="R49">
        <v>125131450</v>
      </c>
      <c r="S49">
        <v>2098</v>
      </c>
      <c r="U49">
        <f>MATCH(D49,Отчет!$D:$D,0)</f>
        <v>43</v>
      </c>
    </row>
    <row r="50" spans="1:21" x14ac:dyDescent="0.2">
      <c r="A50" s="17">
        <v>146561167</v>
      </c>
      <c r="B50" s="17">
        <v>7</v>
      </c>
      <c r="C50" s="17" t="s">
        <v>107</v>
      </c>
      <c r="D50" s="17">
        <v>7564431</v>
      </c>
      <c r="E50" s="7" t="s">
        <v>153</v>
      </c>
      <c r="F50" s="7" t="s">
        <v>154</v>
      </c>
      <c r="G50" s="7" t="s">
        <v>126</v>
      </c>
      <c r="H50" s="36" t="s">
        <v>155</v>
      </c>
      <c r="I50" s="7" t="s">
        <v>246</v>
      </c>
      <c r="J50" s="17">
        <v>4.5</v>
      </c>
      <c r="K50" s="17" t="s">
        <v>247</v>
      </c>
      <c r="L50" s="17" t="s">
        <v>248</v>
      </c>
      <c r="N50" s="17">
        <v>31.5</v>
      </c>
      <c r="O50" s="17">
        <v>4.5</v>
      </c>
      <c r="P50" s="17">
        <v>1</v>
      </c>
      <c r="Q50" s="17">
        <v>1</v>
      </c>
      <c r="R50">
        <v>125131450</v>
      </c>
      <c r="S50">
        <v>2098</v>
      </c>
      <c r="U50">
        <f>MATCH(D50,Отчет!$D:$D,0)</f>
        <v>44</v>
      </c>
    </row>
    <row r="51" spans="1:21" x14ac:dyDescent="0.2">
      <c r="A51" s="17">
        <v>146561163</v>
      </c>
      <c r="B51" s="17">
        <v>7</v>
      </c>
      <c r="C51" s="17" t="s">
        <v>107</v>
      </c>
      <c r="D51" s="17">
        <v>7569028</v>
      </c>
      <c r="E51" s="7" t="s">
        <v>141</v>
      </c>
      <c r="F51" s="7" t="s">
        <v>142</v>
      </c>
      <c r="G51" s="7" t="s">
        <v>143</v>
      </c>
      <c r="H51" s="36" t="s">
        <v>144</v>
      </c>
      <c r="I51" s="7" t="s">
        <v>246</v>
      </c>
      <c r="J51" s="17">
        <v>4.5</v>
      </c>
      <c r="K51" s="17" t="s">
        <v>247</v>
      </c>
      <c r="L51" s="17" t="s">
        <v>248</v>
      </c>
      <c r="N51" s="17">
        <v>31.5</v>
      </c>
      <c r="O51" s="17">
        <v>4.5</v>
      </c>
      <c r="P51" s="17">
        <v>1</v>
      </c>
      <c r="Q51" s="17">
        <v>1</v>
      </c>
      <c r="R51">
        <v>125131450</v>
      </c>
      <c r="S51">
        <v>2098</v>
      </c>
      <c r="U51">
        <f>MATCH(D51,Отчет!$D:$D,0)</f>
        <v>42</v>
      </c>
    </row>
    <row r="52" spans="1:21" x14ac:dyDescent="0.2">
      <c r="A52" s="17">
        <v>146551264</v>
      </c>
      <c r="B52" s="17">
        <v>10</v>
      </c>
      <c r="C52" s="17" t="s">
        <v>95</v>
      </c>
      <c r="D52" s="17">
        <v>7569208</v>
      </c>
      <c r="E52" s="7" t="s">
        <v>225</v>
      </c>
      <c r="F52" s="7" t="s">
        <v>150</v>
      </c>
      <c r="G52" s="7" t="s">
        <v>226</v>
      </c>
      <c r="H52" s="36" t="s">
        <v>227</v>
      </c>
      <c r="I52" s="7" t="s">
        <v>246</v>
      </c>
      <c r="J52" s="17">
        <v>4.5</v>
      </c>
      <c r="K52" s="17" t="s">
        <v>247</v>
      </c>
      <c r="L52" s="17" t="s">
        <v>248</v>
      </c>
      <c r="N52" s="17">
        <v>45</v>
      </c>
      <c r="O52" s="17">
        <v>4.5</v>
      </c>
      <c r="P52" s="17">
        <v>1</v>
      </c>
      <c r="Q52" s="17">
        <v>1</v>
      </c>
      <c r="R52">
        <v>125131450</v>
      </c>
      <c r="S52">
        <v>2098</v>
      </c>
      <c r="U52">
        <f>MATCH(D52,Отчет!$D:$D,0)</f>
        <v>19</v>
      </c>
    </row>
    <row r="53" spans="1:21" x14ac:dyDescent="0.2">
      <c r="A53" s="17">
        <v>146551260</v>
      </c>
      <c r="B53" s="17">
        <v>10</v>
      </c>
      <c r="C53" s="17" t="s">
        <v>95</v>
      </c>
      <c r="D53" s="17">
        <v>7569142</v>
      </c>
      <c r="E53" s="7" t="s">
        <v>219</v>
      </c>
      <c r="F53" s="7" t="s">
        <v>220</v>
      </c>
      <c r="G53" s="7" t="s">
        <v>221</v>
      </c>
      <c r="H53" s="36" t="s">
        <v>222</v>
      </c>
      <c r="I53" s="7" t="s">
        <v>246</v>
      </c>
      <c r="J53" s="17">
        <v>4.5</v>
      </c>
      <c r="K53" s="17" t="s">
        <v>247</v>
      </c>
      <c r="L53" s="17" t="s">
        <v>248</v>
      </c>
      <c r="N53" s="17">
        <v>45</v>
      </c>
      <c r="O53" s="17">
        <v>4.5</v>
      </c>
      <c r="P53" s="17">
        <v>1</v>
      </c>
      <c r="Q53" s="17">
        <v>1</v>
      </c>
      <c r="R53">
        <v>125131450</v>
      </c>
      <c r="S53">
        <v>2098</v>
      </c>
      <c r="U53">
        <f>MATCH(D53,Отчет!$D:$D,0)</f>
        <v>17</v>
      </c>
    </row>
    <row r="54" spans="1:21" x14ac:dyDescent="0.2">
      <c r="A54" s="17">
        <v>146551256</v>
      </c>
      <c r="B54" s="17">
        <v>10</v>
      </c>
      <c r="C54" s="17" t="s">
        <v>95</v>
      </c>
      <c r="D54" s="17">
        <v>7584751</v>
      </c>
      <c r="E54" s="7" t="s">
        <v>215</v>
      </c>
      <c r="F54" s="7" t="s">
        <v>216</v>
      </c>
      <c r="G54" s="7" t="s">
        <v>217</v>
      </c>
      <c r="H54" s="36" t="s">
        <v>218</v>
      </c>
      <c r="I54" s="7" t="s">
        <v>246</v>
      </c>
      <c r="J54" s="17">
        <v>4.5</v>
      </c>
      <c r="K54" s="17" t="s">
        <v>247</v>
      </c>
      <c r="L54" s="17" t="s">
        <v>248</v>
      </c>
      <c r="N54" s="17">
        <v>45</v>
      </c>
      <c r="O54" s="17">
        <v>4.5</v>
      </c>
      <c r="P54" s="17">
        <v>1</v>
      </c>
      <c r="Q54" s="17">
        <v>0</v>
      </c>
      <c r="R54">
        <v>125131450</v>
      </c>
      <c r="S54">
        <v>2098</v>
      </c>
      <c r="U54">
        <f>MATCH(D54,Отчет!$D:$D,0)</f>
        <v>40</v>
      </c>
    </row>
    <row r="55" spans="1:21" x14ac:dyDescent="0.2">
      <c r="A55" s="17">
        <v>146551252</v>
      </c>
      <c r="B55" s="17">
        <v>7</v>
      </c>
      <c r="C55" s="17" t="s">
        <v>95</v>
      </c>
      <c r="D55" s="17">
        <v>54244232</v>
      </c>
      <c r="E55" s="7" t="s">
        <v>211</v>
      </c>
      <c r="F55" s="7" t="s">
        <v>212</v>
      </c>
      <c r="G55" s="7" t="s">
        <v>213</v>
      </c>
      <c r="H55" s="36" t="s">
        <v>214</v>
      </c>
      <c r="I55" s="7" t="s">
        <v>246</v>
      </c>
      <c r="J55" s="17">
        <v>4.5</v>
      </c>
      <c r="K55" s="17" t="s">
        <v>247</v>
      </c>
      <c r="L55" s="17" t="s">
        <v>248</v>
      </c>
      <c r="N55" s="17">
        <v>31.5</v>
      </c>
      <c r="O55" s="17">
        <v>4.5</v>
      </c>
      <c r="P55" s="17">
        <v>1</v>
      </c>
      <c r="Q55" s="17">
        <v>0</v>
      </c>
      <c r="R55">
        <v>125131450</v>
      </c>
      <c r="S55">
        <v>2098</v>
      </c>
      <c r="U55">
        <f>MATCH(D55,Отчет!$D:$D,0)</f>
        <v>37</v>
      </c>
    </row>
    <row r="56" spans="1:21" x14ac:dyDescent="0.2">
      <c r="A56" s="17">
        <v>146551248</v>
      </c>
      <c r="B56" s="17">
        <v>10</v>
      </c>
      <c r="C56" s="17" t="s">
        <v>95</v>
      </c>
      <c r="D56" s="17">
        <v>7569010</v>
      </c>
      <c r="E56" s="7" t="s">
        <v>205</v>
      </c>
      <c r="F56" s="7" t="s">
        <v>206</v>
      </c>
      <c r="G56" s="7" t="s">
        <v>207</v>
      </c>
      <c r="H56" s="36" t="s">
        <v>208</v>
      </c>
      <c r="I56" s="7" t="s">
        <v>246</v>
      </c>
      <c r="J56" s="17">
        <v>4.5</v>
      </c>
      <c r="K56" s="17" t="s">
        <v>247</v>
      </c>
      <c r="L56" s="17" t="s">
        <v>248</v>
      </c>
      <c r="N56" s="17">
        <v>45</v>
      </c>
      <c r="O56" s="17">
        <v>4.5</v>
      </c>
      <c r="P56" s="17">
        <v>1</v>
      </c>
      <c r="Q56" s="17">
        <v>1</v>
      </c>
      <c r="R56">
        <v>125131450</v>
      </c>
      <c r="S56">
        <v>2098</v>
      </c>
      <c r="U56">
        <f>MATCH(D56,Отчет!$D:$D,0)</f>
        <v>16</v>
      </c>
    </row>
    <row r="57" spans="1:21" x14ac:dyDescent="0.2">
      <c r="A57" s="17">
        <v>146551244</v>
      </c>
      <c r="B57" s="17">
        <v>10</v>
      </c>
      <c r="C57" s="17" t="s">
        <v>95</v>
      </c>
      <c r="D57" s="17">
        <v>7564425</v>
      </c>
      <c r="E57" s="7" t="s">
        <v>202</v>
      </c>
      <c r="F57" s="7" t="s">
        <v>203</v>
      </c>
      <c r="G57" s="7" t="s">
        <v>130</v>
      </c>
      <c r="H57" s="36" t="s">
        <v>204</v>
      </c>
      <c r="I57" s="7" t="s">
        <v>246</v>
      </c>
      <c r="J57" s="17">
        <v>4.5</v>
      </c>
      <c r="K57" s="17" t="s">
        <v>247</v>
      </c>
      <c r="L57" s="17" t="s">
        <v>248</v>
      </c>
      <c r="N57" s="17">
        <v>45</v>
      </c>
      <c r="O57" s="17">
        <v>4.5</v>
      </c>
      <c r="P57" s="17">
        <v>1</v>
      </c>
      <c r="Q57" s="17">
        <v>1</v>
      </c>
      <c r="R57">
        <v>125131450</v>
      </c>
      <c r="S57">
        <v>2098</v>
      </c>
      <c r="U57">
        <f>MATCH(D57,Отчет!$D:$D,0)</f>
        <v>20</v>
      </c>
    </row>
    <row r="58" spans="1:21" x14ac:dyDescent="0.2">
      <c r="A58" s="17">
        <v>146561183</v>
      </c>
      <c r="B58" s="17">
        <v>7</v>
      </c>
      <c r="C58" s="17" t="s">
        <v>107</v>
      </c>
      <c r="D58" s="17">
        <v>7564443</v>
      </c>
      <c r="E58" s="7" t="s">
        <v>178</v>
      </c>
      <c r="F58" s="7" t="s">
        <v>179</v>
      </c>
      <c r="G58" s="7" t="s">
        <v>130</v>
      </c>
      <c r="H58" s="36" t="s">
        <v>180</v>
      </c>
      <c r="I58" s="7" t="s">
        <v>246</v>
      </c>
      <c r="J58" s="17">
        <v>4.5</v>
      </c>
      <c r="K58" s="17" t="s">
        <v>247</v>
      </c>
      <c r="L58" s="17" t="s">
        <v>248</v>
      </c>
      <c r="N58" s="17">
        <v>31.5</v>
      </c>
      <c r="O58" s="17">
        <v>4.5</v>
      </c>
      <c r="P58" s="17">
        <v>1</v>
      </c>
      <c r="Q58" s="17">
        <v>1</v>
      </c>
      <c r="R58">
        <v>125131450</v>
      </c>
      <c r="S58">
        <v>2098</v>
      </c>
      <c r="U58">
        <f>MATCH(D58,Отчет!$D:$D,0)</f>
        <v>33</v>
      </c>
    </row>
    <row r="59" spans="1:21" x14ac:dyDescent="0.2">
      <c r="A59" s="17">
        <v>146561143</v>
      </c>
      <c r="B59" s="17">
        <v>10</v>
      </c>
      <c r="C59" s="17" t="s">
        <v>107</v>
      </c>
      <c r="D59" s="17">
        <v>7564383</v>
      </c>
      <c r="E59" s="7" t="s">
        <v>108</v>
      </c>
      <c r="F59" s="7" t="s">
        <v>109</v>
      </c>
      <c r="G59" s="7" t="s">
        <v>110</v>
      </c>
      <c r="H59" s="36" t="s">
        <v>111</v>
      </c>
      <c r="I59" s="7" t="s">
        <v>246</v>
      </c>
      <c r="J59" s="17">
        <v>4.5</v>
      </c>
      <c r="K59" s="17" t="s">
        <v>247</v>
      </c>
      <c r="L59" s="17" t="s">
        <v>248</v>
      </c>
      <c r="N59" s="17">
        <v>45</v>
      </c>
      <c r="O59" s="17">
        <v>4.5</v>
      </c>
      <c r="P59" s="17">
        <v>1</v>
      </c>
      <c r="Q59" s="17">
        <v>1</v>
      </c>
      <c r="R59">
        <v>125131450</v>
      </c>
      <c r="S59">
        <v>2098</v>
      </c>
      <c r="U59">
        <f>MATCH(D59,Отчет!$D:$D,0)</f>
        <v>28</v>
      </c>
    </row>
    <row r="60" spans="1:21" x14ac:dyDescent="0.2">
      <c r="A60" s="17">
        <v>146561147</v>
      </c>
      <c r="B60" s="17">
        <v>7</v>
      </c>
      <c r="C60" s="17" t="s">
        <v>107</v>
      </c>
      <c r="D60" s="17">
        <v>7564389</v>
      </c>
      <c r="E60" s="7" t="s">
        <v>113</v>
      </c>
      <c r="F60" s="7" t="s">
        <v>104</v>
      </c>
      <c r="G60" s="7" t="s">
        <v>114</v>
      </c>
      <c r="H60" s="36" t="s">
        <v>115</v>
      </c>
      <c r="I60" s="7" t="s">
        <v>246</v>
      </c>
      <c r="J60" s="17">
        <v>4.5</v>
      </c>
      <c r="K60" s="17" t="s">
        <v>247</v>
      </c>
      <c r="L60" s="17" t="s">
        <v>248</v>
      </c>
      <c r="N60" s="17">
        <v>31.5</v>
      </c>
      <c r="O60" s="17">
        <v>4.5</v>
      </c>
      <c r="P60" s="17">
        <v>1</v>
      </c>
      <c r="Q60" s="17">
        <v>1</v>
      </c>
      <c r="R60">
        <v>125131450</v>
      </c>
      <c r="S60">
        <v>2098</v>
      </c>
      <c r="U60">
        <f>MATCH(D60,Отчет!$D:$D,0)</f>
        <v>27</v>
      </c>
    </row>
    <row r="61" spans="1:21" x14ac:dyDescent="0.2">
      <c r="A61" s="17">
        <v>146561151</v>
      </c>
      <c r="B61" s="17">
        <v>7</v>
      </c>
      <c r="C61" s="17" t="s">
        <v>107</v>
      </c>
      <c r="D61" s="17">
        <v>7562739</v>
      </c>
      <c r="E61" s="7" t="s">
        <v>116</v>
      </c>
      <c r="F61" s="7" t="s">
        <v>117</v>
      </c>
      <c r="G61" s="7" t="s">
        <v>118</v>
      </c>
      <c r="H61" s="36" t="s">
        <v>119</v>
      </c>
      <c r="I61" s="7" t="s">
        <v>246</v>
      </c>
      <c r="J61" s="17">
        <v>4.5</v>
      </c>
      <c r="K61" s="17" t="s">
        <v>247</v>
      </c>
      <c r="L61" s="17" t="s">
        <v>248</v>
      </c>
      <c r="N61" s="17">
        <v>31.5</v>
      </c>
      <c r="O61" s="17">
        <v>4.5</v>
      </c>
      <c r="P61" s="17">
        <v>1</v>
      </c>
      <c r="Q61" s="17">
        <v>1</v>
      </c>
      <c r="R61">
        <v>125131450</v>
      </c>
      <c r="S61">
        <v>2098</v>
      </c>
      <c r="U61">
        <f>MATCH(D61,Отчет!$D:$D,0)</f>
        <v>39</v>
      </c>
    </row>
    <row r="62" spans="1:21" x14ac:dyDescent="0.2">
      <c r="A62" s="17">
        <v>146561155</v>
      </c>
      <c r="B62" s="17">
        <v>10</v>
      </c>
      <c r="C62" s="17" t="s">
        <v>107</v>
      </c>
      <c r="D62" s="17">
        <v>7562751</v>
      </c>
      <c r="E62" s="7" t="s">
        <v>120</v>
      </c>
      <c r="F62" s="7" t="s">
        <v>121</v>
      </c>
      <c r="G62" s="7" t="s">
        <v>122</v>
      </c>
      <c r="H62" s="36" t="s">
        <v>123</v>
      </c>
      <c r="I62" s="7" t="s">
        <v>246</v>
      </c>
      <c r="J62" s="17">
        <v>4.5</v>
      </c>
      <c r="K62" s="17" t="s">
        <v>247</v>
      </c>
      <c r="L62" s="17" t="s">
        <v>248</v>
      </c>
      <c r="N62" s="17">
        <v>45</v>
      </c>
      <c r="O62" s="17">
        <v>4.5</v>
      </c>
      <c r="P62" s="17">
        <v>1</v>
      </c>
      <c r="Q62" s="17">
        <v>1</v>
      </c>
      <c r="R62">
        <v>125131450</v>
      </c>
      <c r="S62">
        <v>2098</v>
      </c>
      <c r="U62">
        <f>MATCH(D62,Отчет!$D:$D,0)</f>
        <v>24</v>
      </c>
    </row>
    <row r="63" spans="1:21" x14ac:dyDescent="0.2">
      <c r="A63" s="17">
        <v>146884128</v>
      </c>
      <c r="B63" s="17">
        <v>4</v>
      </c>
      <c r="C63" s="17" t="s">
        <v>95</v>
      </c>
      <c r="D63" s="17">
        <v>7562757</v>
      </c>
      <c r="E63" s="7" t="s">
        <v>191</v>
      </c>
      <c r="F63" s="7" t="s">
        <v>179</v>
      </c>
      <c r="G63" s="7" t="s">
        <v>114</v>
      </c>
      <c r="H63" s="36" t="s">
        <v>192</v>
      </c>
      <c r="I63" s="7" t="s">
        <v>246</v>
      </c>
      <c r="J63" s="17">
        <v>4.5</v>
      </c>
      <c r="K63" s="17" t="s">
        <v>247</v>
      </c>
      <c r="L63" s="17" t="s">
        <v>248</v>
      </c>
      <c r="N63" s="17">
        <v>18</v>
      </c>
      <c r="O63" s="17">
        <v>4.5</v>
      </c>
      <c r="P63" s="17">
        <v>1</v>
      </c>
      <c r="Q63" s="17">
        <v>1</v>
      </c>
      <c r="R63">
        <v>125131450</v>
      </c>
      <c r="S63">
        <v>2098</v>
      </c>
      <c r="U63">
        <f>MATCH(D63,Отчет!$D:$D,0)</f>
        <v>52</v>
      </c>
    </row>
    <row r="64" spans="1:21" x14ac:dyDescent="0.2">
      <c r="A64" s="17">
        <v>146561159</v>
      </c>
      <c r="B64" s="17">
        <v>10</v>
      </c>
      <c r="C64" s="17" t="s">
        <v>107</v>
      </c>
      <c r="D64" s="17">
        <v>74877825</v>
      </c>
      <c r="E64" s="7" t="s">
        <v>136</v>
      </c>
      <c r="F64" s="7" t="s">
        <v>97</v>
      </c>
      <c r="G64" s="7" t="s">
        <v>98</v>
      </c>
      <c r="H64" s="36" t="s">
        <v>137</v>
      </c>
      <c r="I64" s="7" t="s">
        <v>246</v>
      </c>
      <c r="J64" s="17">
        <v>4.5</v>
      </c>
      <c r="K64" s="17" t="s">
        <v>247</v>
      </c>
      <c r="L64" s="17" t="s">
        <v>248</v>
      </c>
      <c r="N64" s="17">
        <v>45</v>
      </c>
      <c r="O64" s="17">
        <v>4.5</v>
      </c>
      <c r="P64" s="17">
        <v>1</v>
      </c>
      <c r="Q64" s="17">
        <v>1</v>
      </c>
      <c r="R64">
        <v>125131450</v>
      </c>
      <c r="S64">
        <v>2098</v>
      </c>
      <c r="U64">
        <f>MATCH(D64,Отчет!$D:$D,0)</f>
        <v>13</v>
      </c>
    </row>
    <row r="65" spans="1:21" x14ac:dyDescent="0.2">
      <c r="A65" s="17">
        <v>146551232</v>
      </c>
      <c r="B65" s="17">
        <v>7</v>
      </c>
      <c r="C65" s="17" t="s">
        <v>95</v>
      </c>
      <c r="D65" s="17">
        <v>7568992</v>
      </c>
      <c r="E65" s="7" t="s">
        <v>181</v>
      </c>
      <c r="F65" s="7" t="s">
        <v>182</v>
      </c>
      <c r="G65" s="7" t="s">
        <v>130</v>
      </c>
      <c r="H65" s="36" t="s">
        <v>183</v>
      </c>
      <c r="I65" s="7" t="s">
        <v>246</v>
      </c>
      <c r="J65" s="17">
        <v>4.5</v>
      </c>
      <c r="K65" s="17" t="s">
        <v>247</v>
      </c>
      <c r="L65" s="17" t="s">
        <v>248</v>
      </c>
      <c r="N65" s="17">
        <v>31.5</v>
      </c>
      <c r="O65" s="17">
        <v>4.5</v>
      </c>
      <c r="P65" s="17">
        <v>1</v>
      </c>
      <c r="Q65" s="17">
        <v>1</v>
      </c>
      <c r="R65">
        <v>125131450</v>
      </c>
      <c r="S65">
        <v>2098</v>
      </c>
      <c r="U65">
        <f>MATCH(D65,Отчет!$D:$D,0)</f>
        <v>41</v>
      </c>
    </row>
    <row r="66" spans="1:21" x14ac:dyDescent="0.2">
      <c r="A66" s="17">
        <v>146551236</v>
      </c>
      <c r="B66" s="17">
        <v>10</v>
      </c>
      <c r="C66" s="17" t="s">
        <v>95</v>
      </c>
      <c r="D66" s="17">
        <v>7569076</v>
      </c>
      <c r="E66" s="7" t="s">
        <v>103</v>
      </c>
      <c r="F66" s="7" t="s">
        <v>104</v>
      </c>
      <c r="G66" s="7" t="s">
        <v>105</v>
      </c>
      <c r="H66" s="36" t="s">
        <v>106</v>
      </c>
      <c r="I66" s="7" t="s">
        <v>246</v>
      </c>
      <c r="J66" s="17">
        <v>4.5</v>
      </c>
      <c r="K66" s="17" t="s">
        <v>247</v>
      </c>
      <c r="L66" s="17" t="s">
        <v>248</v>
      </c>
      <c r="N66" s="17">
        <v>45</v>
      </c>
      <c r="O66" s="17">
        <v>4.5</v>
      </c>
      <c r="P66" s="17">
        <v>1</v>
      </c>
      <c r="Q66" s="17">
        <v>1</v>
      </c>
      <c r="R66">
        <v>125131450</v>
      </c>
      <c r="S66">
        <v>2098</v>
      </c>
      <c r="U66">
        <f>MATCH(D66,Отчет!$D:$D,0)</f>
        <v>15</v>
      </c>
    </row>
    <row r="67" spans="1:21" x14ac:dyDescent="0.2">
      <c r="A67" s="17">
        <v>146561175</v>
      </c>
      <c r="B67" s="17">
        <v>10</v>
      </c>
      <c r="C67" s="17" t="s">
        <v>107</v>
      </c>
      <c r="D67" s="17">
        <v>10057942</v>
      </c>
      <c r="E67" s="7" t="s">
        <v>164</v>
      </c>
      <c r="F67" s="7" t="s">
        <v>165</v>
      </c>
      <c r="G67" s="7" t="s">
        <v>134</v>
      </c>
      <c r="H67" s="36" t="s">
        <v>166</v>
      </c>
      <c r="I67" s="7" t="s">
        <v>246</v>
      </c>
      <c r="J67" s="17">
        <v>4.5</v>
      </c>
      <c r="K67" s="17" t="s">
        <v>247</v>
      </c>
      <c r="L67" s="17" t="s">
        <v>248</v>
      </c>
      <c r="N67" s="17">
        <v>45</v>
      </c>
      <c r="O67" s="17">
        <v>4.5</v>
      </c>
      <c r="P67" s="17">
        <v>1</v>
      </c>
      <c r="Q67" s="17">
        <v>1</v>
      </c>
      <c r="R67">
        <v>125131450</v>
      </c>
      <c r="S67">
        <v>2098</v>
      </c>
      <c r="U67">
        <f>MATCH(D67,Отчет!$D:$D,0)</f>
        <v>31</v>
      </c>
    </row>
    <row r="68" spans="1:21" x14ac:dyDescent="0.2">
      <c r="A68" s="17">
        <v>146552948</v>
      </c>
      <c r="B68" s="17">
        <v>7</v>
      </c>
      <c r="C68" s="17" t="s">
        <v>95</v>
      </c>
      <c r="D68" s="17">
        <v>7562823</v>
      </c>
      <c r="E68" s="7" t="s">
        <v>228</v>
      </c>
      <c r="F68" s="7" t="s">
        <v>129</v>
      </c>
      <c r="G68" s="7" t="s">
        <v>221</v>
      </c>
      <c r="H68" s="36" t="s">
        <v>229</v>
      </c>
      <c r="I68" s="7" t="s">
        <v>249</v>
      </c>
      <c r="J68" s="17">
        <v>4.5</v>
      </c>
      <c r="K68" s="17" t="s">
        <v>247</v>
      </c>
      <c r="L68" s="17" t="s">
        <v>248</v>
      </c>
      <c r="N68" s="17">
        <v>31.5</v>
      </c>
      <c r="O68" s="17">
        <v>4.5</v>
      </c>
      <c r="P68" s="17">
        <v>1</v>
      </c>
      <c r="Q68" s="17">
        <v>1</v>
      </c>
      <c r="R68">
        <v>125131450</v>
      </c>
      <c r="S68">
        <v>2098</v>
      </c>
      <c r="U68">
        <f>MATCH(D68,Отчет!$D:$D,0)</f>
        <v>22</v>
      </c>
    </row>
    <row r="69" spans="1:21" x14ac:dyDescent="0.2">
      <c r="A69" s="17">
        <v>146552944</v>
      </c>
      <c r="B69" s="17">
        <v>10</v>
      </c>
      <c r="C69" s="17" t="s">
        <v>95</v>
      </c>
      <c r="D69" s="17">
        <v>7562811</v>
      </c>
      <c r="E69" s="7" t="s">
        <v>223</v>
      </c>
      <c r="F69" s="7" t="s">
        <v>175</v>
      </c>
      <c r="G69" s="7" t="s">
        <v>162</v>
      </c>
      <c r="H69" s="36" t="s">
        <v>224</v>
      </c>
      <c r="I69" s="7" t="s">
        <v>249</v>
      </c>
      <c r="J69" s="17">
        <v>4.5</v>
      </c>
      <c r="K69" s="17" t="s">
        <v>247</v>
      </c>
      <c r="L69" s="17" t="s">
        <v>248</v>
      </c>
      <c r="N69" s="17">
        <v>45</v>
      </c>
      <c r="O69" s="17">
        <v>4.5</v>
      </c>
      <c r="P69" s="17">
        <v>1</v>
      </c>
      <c r="Q69" s="17">
        <v>1</v>
      </c>
      <c r="R69">
        <v>125131450</v>
      </c>
      <c r="S69">
        <v>2098</v>
      </c>
      <c r="U69">
        <f>MATCH(D69,Отчет!$D:$D,0)</f>
        <v>12</v>
      </c>
    </row>
    <row r="70" spans="1:21" x14ac:dyDescent="0.2">
      <c r="A70" s="17">
        <v>146552940</v>
      </c>
      <c r="B70" s="17">
        <v>6</v>
      </c>
      <c r="C70" s="17" t="s">
        <v>95</v>
      </c>
      <c r="D70" s="17">
        <v>7568998</v>
      </c>
      <c r="E70" s="7" t="s">
        <v>209</v>
      </c>
      <c r="F70" s="7" t="s">
        <v>179</v>
      </c>
      <c r="G70" s="7" t="s">
        <v>130</v>
      </c>
      <c r="H70" s="36" t="s">
        <v>210</v>
      </c>
      <c r="I70" s="7" t="s">
        <v>249</v>
      </c>
      <c r="J70" s="17">
        <v>4.5</v>
      </c>
      <c r="K70" s="17" t="s">
        <v>247</v>
      </c>
      <c r="L70" s="17" t="s">
        <v>248</v>
      </c>
      <c r="N70" s="17">
        <v>27</v>
      </c>
      <c r="O70" s="17">
        <v>4.5</v>
      </c>
      <c r="P70" s="17">
        <v>1</v>
      </c>
      <c r="Q70" s="17">
        <v>1</v>
      </c>
      <c r="R70">
        <v>125131450</v>
      </c>
      <c r="S70">
        <v>2098</v>
      </c>
      <c r="U70">
        <f>MATCH(D70,Отчет!$D:$D,0)</f>
        <v>46</v>
      </c>
    </row>
    <row r="71" spans="1:21" x14ac:dyDescent="0.2">
      <c r="A71" s="17">
        <v>146552936</v>
      </c>
      <c r="B71" s="17">
        <v>10</v>
      </c>
      <c r="C71" s="17" t="s">
        <v>95</v>
      </c>
      <c r="D71" s="17">
        <v>7569178</v>
      </c>
      <c r="E71" s="7" t="s">
        <v>96</v>
      </c>
      <c r="F71" s="7" t="s">
        <v>97</v>
      </c>
      <c r="G71" s="7" t="s">
        <v>98</v>
      </c>
      <c r="H71" s="36" t="s">
        <v>99</v>
      </c>
      <c r="I71" s="7" t="s">
        <v>249</v>
      </c>
      <c r="J71" s="17">
        <v>4.5</v>
      </c>
      <c r="K71" s="17" t="s">
        <v>247</v>
      </c>
      <c r="L71" s="17" t="s">
        <v>248</v>
      </c>
      <c r="N71" s="17">
        <v>45</v>
      </c>
      <c r="O71" s="17">
        <v>4.5</v>
      </c>
      <c r="P71" s="17">
        <v>1</v>
      </c>
      <c r="Q71" s="17">
        <v>1</v>
      </c>
      <c r="R71">
        <v>125131450</v>
      </c>
      <c r="S71">
        <v>2098</v>
      </c>
      <c r="U71">
        <f>MATCH(D71,Отчет!$D:$D,0)</f>
        <v>14</v>
      </c>
    </row>
    <row r="72" spans="1:21" x14ac:dyDescent="0.2">
      <c r="A72" s="17">
        <v>146552932</v>
      </c>
      <c r="B72" s="17">
        <v>8</v>
      </c>
      <c r="C72" s="17" t="s">
        <v>95</v>
      </c>
      <c r="D72" s="17">
        <v>7569040</v>
      </c>
      <c r="E72" s="7" t="s">
        <v>197</v>
      </c>
      <c r="F72" s="7" t="s">
        <v>198</v>
      </c>
      <c r="G72" s="7" t="s">
        <v>130</v>
      </c>
      <c r="H72" s="36" t="s">
        <v>199</v>
      </c>
      <c r="I72" s="7" t="s">
        <v>249</v>
      </c>
      <c r="J72" s="17">
        <v>4.5</v>
      </c>
      <c r="K72" s="17" t="s">
        <v>247</v>
      </c>
      <c r="L72" s="17" t="s">
        <v>248</v>
      </c>
      <c r="N72" s="17">
        <v>36</v>
      </c>
      <c r="O72" s="17">
        <v>4.5</v>
      </c>
      <c r="P72" s="17">
        <v>1</v>
      </c>
      <c r="Q72" s="17">
        <v>1</v>
      </c>
      <c r="R72">
        <v>125131450</v>
      </c>
      <c r="S72">
        <v>2098</v>
      </c>
      <c r="U72">
        <f>MATCH(D72,Отчет!$D:$D,0)</f>
        <v>35</v>
      </c>
    </row>
    <row r="73" spans="1:21" x14ac:dyDescent="0.2">
      <c r="A73" s="17">
        <v>146562800</v>
      </c>
      <c r="B73" s="17">
        <v>8</v>
      </c>
      <c r="C73" s="17" t="s">
        <v>107</v>
      </c>
      <c r="D73" s="17">
        <v>7569034</v>
      </c>
      <c r="E73" s="7" t="s">
        <v>149</v>
      </c>
      <c r="F73" s="7" t="s">
        <v>150</v>
      </c>
      <c r="G73" s="7" t="s">
        <v>151</v>
      </c>
      <c r="H73" s="36" t="s">
        <v>152</v>
      </c>
      <c r="I73" s="7" t="s">
        <v>249</v>
      </c>
      <c r="J73" s="17">
        <v>4.5</v>
      </c>
      <c r="K73" s="17" t="s">
        <v>247</v>
      </c>
      <c r="L73" s="17" t="s">
        <v>248</v>
      </c>
      <c r="N73" s="17">
        <v>36</v>
      </c>
      <c r="O73" s="17">
        <v>4.5</v>
      </c>
      <c r="P73" s="17">
        <v>1</v>
      </c>
      <c r="Q73" s="17">
        <v>1</v>
      </c>
      <c r="R73">
        <v>125131450</v>
      </c>
      <c r="S73">
        <v>2098</v>
      </c>
      <c r="U73">
        <f>MATCH(D73,Отчет!$D:$D,0)</f>
        <v>26</v>
      </c>
    </row>
    <row r="74" spans="1:21" x14ac:dyDescent="0.2">
      <c r="A74" s="17">
        <v>146562792</v>
      </c>
      <c r="B74" s="17">
        <v>6</v>
      </c>
      <c r="C74" s="17" t="s">
        <v>107</v>
      </c>
      <c r="D74" s="17">
        <v>7569172</v>
      </c>
      <c r="E74" s="7" t="s">
        <v>138</v>
      </c>
      <c r="F74" s="7" t="s">
        <v>121</v>
      </c>
      <c r="G74" s="7" t="s">
        <v>139</v>
      </c>
      <c r="H74" s="36" t="s">
        <v>140</v>
      </c>
      <c r="I74" s="7" t="s">
        <v>249</v>
      </c>
      <c r="J74" s="17">
        <v>4.5</v>
      </c>
      <c r="K74" s="17" t="s">
        <v>247</v>
      </c>
      <c r="L74" s="17" t="s">
        <v>248</v>
      </c>
      <c r="N74" s="17">
        <v>27</v>
      </c>
      <c r="O74" s="17">
        <v>4.5</v>
      </c>
      <c r="P74" s="17">
        <v>1</v>
      </c>
      <c r="Q74" s="17">
        <v>1</v>
      </c>
      <c r="R74">
        <v>125131450</v>
      </c>
      <c r="S74">
        <v>2098</v>
      </c>
      <c r="U74">
        <f>MATCH(D74,Отчет!$D:$D,0)</f>
        <v>38</v>
      </c>
    </row>
    <row r="75" spans="1:21" x14ac:dyDescent="0.2">
      <c r="A75" s="17">
        <v>146562788</v>
      </c>
      <c r="B75" s="17">
        <v>9</v>
      </c>
      <c r="C75" s="17" t="s">
        <v>107</v>
      </c>
      <c r="D75" s="17">
        <v>7564401</v>
      </c>
      <c r="E75" s="7" t="s">
        <v>132</v>
      </c>
      <c r="F75" s="7" t="s">
        <v>133</v>
      </c>
      <c r="G75" s="7" t="s">
        <v>134</v>
      </c>
      <c r="H75" s="36" t="s">
        <v>135</v>
      </c>
      <c r="I75" s="7" t="s">
        <v>249</v>
      </c>
      <c r="J75" s="17">
        <v>4.5</v>
      </c>
      <c r="K75" s="17" t="s">
        <v>247</v>
      </c>
      <c r="L75" s="17" t="s">
        <v>248</v>
      </c>
      <c r="N75" s="17">
        <v>40.5</v>
      </c>
      <c r="O75" s="17">
        <v>4.5</v>
      </c>
      <c r="P75" s="17">
        <v>1</v>
      </c>
      <c r="Q75" s="17">
        <v>1</v>
      </c>
      <c r="R75">
        <v>125131450</v>
      </c>
      <c r="S75">
        <v>2098</v>
      </c>
      <c r="U75">
        <f>MATCH(D75,Отчет!$D:$D,0)</f>
        <v>30</v>
      </c>
    </row>
    <row r="76" spans="1:21" x14ac:dyDescent="0.2">
      <c r="A76" s="17">
        <v>146562784</v>
      </c>
      <c r="B76" s="17">
        <v>5</v>
      </c>
      <c r="C76" s="17" t="s">
        <v>107</v>
      </c>
      <c r="D76" s="17">
        <v>7564395</v>
      </c>
      <c r="E76" s="7" t="s">
        <v>128</v>
      </c>
      <c r="F76" s="7" t="s">
        <v>129</v>
      </c>
      <c r="G76" s="7" t="s">
        <v>130</v>
      </c>
      <c r="H76" s="36" t="s">
        <v>131</v>
      </c>
      <c r="I76" s="7" t="s">
        <v>249</v>
      </c>
      <c r="J76" s="17">
        <v>4.5</v>
      </c>
      <c r="K76" s="17" t="s">
        <v>247</v>
      </c>
      <c r="L76" s="17" t="s">
        <v>248</v>
      </c>
      <c r="N76" s="17">
        <v>22.5</v>
      </c>
      <c r="O76" s="17">
        <v>4.5</v>
      </c>
      <c r="P76" s="17">
        <v>1</v>
      </c>
      <c r="Q76" s="17">
        <v>1</v>
      </c>
      <c r="R76">
        <v>125131450</v>
      </c>
      <c r="S76">
        <v>2098</v>
      </c>
      <c r="U76">
        <f>MATCH(D76,Отчет!$D:$D,0)</f>
        <v>51</v>
      </c>
    </row>
    <row r="77" spans="1:21" x14ac:dyDescent="0.2">
      <c r="A77" s="17">
        <v>146562776</v>
      </c>
      <c r="B77" s="17">
        <v>9</v>
      </c>
      <c r="C77" s="17" t="s">
        <v>107</v>
      </c>
      <c r="D77" s="17">
        <v>7569016</v>
      </c>
      <c r="E77" s="7" t="s">
        <v>234</v>
      </c>
      <c r="F77" s="7" t="s">
        <v>235</v>
      </c>
      <c r="G77" s="7" t="s">
        <v>176</v>
      </c>
      <c r="H77" s="36" t="s">
        <v>236</v>
      </c>
      <c r="I77" s="7" t="s">
        <v>249</v>
      </c>
      <c r="J77" s="17">
        <v>4.5</v>
      </c>
      <c r="K77" s="17" t="s">
        <v>247</v>
      </c>
      <c r="L77" s="17" t="s">
        <v>248</v>
      </c>
      <c r="N77" s="17">
        <v>40.5</v>
      </c>
      <c r="O77" s="17">
        <v>4.5</v>
      </c>
      <c r="P77" s="17">
        <v>1</v>
      </c>
      <c r="Q77" s="17">
        <v>1</v>
      </c>
      <c r="R77">
        <v>125131450</v>
      </c>
      <c r="S77">
        <v>2098</v>
      </c>
      <c r="U77">
        <f>MATCH(D77,Отчет!$D:$D,0)</f>
        <v>21</v>
      </c>
    </row>
    <row r="78" spans="1:21" x14ac:dyDescent="0.2">
      <c r="A78" s="17">
        <v>152874696</v>
      </c>
      <c r="B78" s="17">
        <v>8</v>
      </c>
      <c r="C78" s="17" t="s">
        <v>107</v>
      </c>
      <c r="D78" s="17">
        <v>7584745</v>
      </c>
      <c r="E78" s="7" t="s">
        <v>156</v>
      </c>
      <c r="F78" s="7" t="s">
        <v>157</v>
      </c>
      <c r="G78" s="7" t="s">
        <v>158</v>
      </c>
      <c r="H78" s="36" t="s">
        <v>159</v>
      </c>
      <c r="I78" s="7" t="s">
        <v>249</v>
      </c>
      <c r="J78" s="17">
        <v>4.5</v>
      </c>
      <c r="K78" s="17" t="s">
        <v>247</v>
      </c>
      <c r="L78" s="17" t="s">
        <v>248</v>
      </c>
      <c r="N78" s="17">
        <v>36</v>
      </c>
      <c r="O78" s="17">
        <v>4.5</v>
      </c>
      <c r="P78" s="17">
        <v>1</v>
      </c>
      <c r="Q78" s="17">
        <v>0</v>
      </c>
      <c r="R78">
        <v>125131450</v>
      </c>
      <c r="S78">
        <v>2098</v>
      </c>
      <c r="U78">
        <f>MATCH(D78,Отчет!$D:$D,0)</f>
        <v>50</v>
      </c>
    </row>
    <row r="79" spans="1:21" x14ac:dyDescent="0.2">
      <c r="A79" s="17">
        <v>146562796</v>
      </c>
      <c r="B79" s="17">
        <v>8</v>
      </c>
      <c r="C79" s="17" t="s">
        <v>107</v>
      </c>
      <c r="D79" s="17">
        <v>7569106</v>
      </c>
      <c r="E79" s="7" t="s">
        <v>145</v>
      </c>
      <c r="F79" s="7" t="s">
        <v>146</v>
      </c>
      <c r="G79" s="7" t="s">
        <v>147</v>
      </c>
      <c r="H79" s="36" t="s">
        <v>148</v>
      </c>
      <c r="I79" s="7" t="s">
        <v>249</v>
      </c>
      <c r="J79" s="17">
        <v>4.5</v>
      </c>
      <c r="K79" s="17" t="s">
        <v>247</v>
      </c>
      <c r="L79" s="17" t="s">
        <v>248</v>
      </c>
      <c r="N79" s="17">
        <v>36</v>
      </c>
      <c r="O79" s="17">
        <v>4.5</v>
      </c>
      <c r="P79" s="17">
        <v>1</v>
      </c>
      <c r="Q79" s="17">
        <v>1</v>
      </c>
      <c r="R79">
        <v>125131450</v>
      </c>
      <c r="S79">
        <v>2098</v>
      </c>
      <c r="U79">
        <f>MATCH(D79,Отчет!$D:$D,0)</f>
        <v>36</v>
      </c>
    </row>
    <row r="80" spans="1:21" x14ac:dyDescent="0.2">
      <c r="A80" s="17">
        <v>152874609</v>
      </c>
      <c r="B80" s="17">
        <v>4</v>
      </c>
      <c r="C80" s="17" t="s">
        <v>107</v>
      </c>
      <c r="D80" s="17">
        <v>7584745</v>
      </c>
      <c r="E80" s="7" t="s">
        <v>156</v>
      </c>
      <c r="F80" s="7" t="s">
        <v>157</v>
      </c>
      <c r="G80" s="7" t="s">
        <v>158</v>
      </c>
      <c r="H80" s="36" t="s">
        <v>159</v>
      </c>
      <c r="I80" s="7" t="s">
        <v>250</v>
      </c>
      <c r="J80" s="17">
        <v>4.5</v>
      </c>
      <c r="K80" s="17" t="s">
        <v>247</v>
      </c>
      <c r="L80" s="17" t="s">
        <v>248</v>
      </c>
      <c r="N80" s="17">
        <v>18</v>
      </c>
      <c r="O80" s="17">
        <v>4.5</v>
      </c>
      <c r="P80" s="17">
        <v>1</v>
      </c>
      <c r="Q80" s="17">
        <v>0</v>
      </c>
      <c r="R80">
        <v>125131450</v>
      </c>
      <c r="S80">
        <v>2098</v>
      </c>
      <c r="U80">
        <f>MATCH(D80,Отчет!$D:$D,0)</f>
        <v>50</v>
      </c>
    </row>
    <row r="81" spans="1:21" x14ac:dyDescent="0.2">
      <c r="A81" s="17">
        <v>146562363</v>
      </c>
      <c r="B81" s="17">
        <v>7</v>
      </c>
      <c r="C81" s="17" t="s">
        <v>107</v>
      </c>
      <c r="D81" s="17">
        <v>7569016</v>
      </c>
      <c r="E81" s="7" t="s">
        <v>234</v>
      </c>
      <c r="F81" s="7" t="s">
        <v>235</v>
      </c>
      <c r="G81" s="7" t="s">
        <v>176</v>
      </c>
      <c r="H81" s="36" t="s">
        <v>236</v>
      </c>
      <c r="I81" s="7" t="s">
        <v>250</v>
      </c>
      <c r="J81" s="17">
        <v>4.5</v>
      </c>
      <c r="K81" s="17" t="s">
        <v>247</v>
      </c>
      <c r="L81" s="17" t="s">
        <v>248</v>
      </c>
      <c r="N81" s="17">
        <v>31.5</v>
      </c>
      <c r="O81" s="17">
        <v>4.5</v>
      </c>
      <c r="P81" s="17">
        <v>1</v>
      </c>
      <c r="Q81" s="17">
        <v>1</v>
      </c>
      <c r="R81">
        <v>125131450</v>
      </c>
      <c r="S81">
        <v>2098</v>
      </c>
      <c r="U81">
        <f>MATCH(D81,Отчет!$D:$D,0)</f>
        <v>21</v>
      </c>
    </row>
    <row r="82" spans="1:21" x14ac:dyDescent="0.2">
      <c r="A82" s="17">
        <v>146562367</v>
      </c>
      <c r="B82" s="17">
        <v>9</v>
      </c>
      <c r="C82" s="17" t="s">
        <v>107</v>
      </c>
      <c r="D82" s="17">
        <v>7564401</v>
      </c>
      <c r="E82" s="7" t="s">
        <v>132</v>
      </c>
      <c r="F82" s="7" t="s">
        <v>133</v>
      </c>
      <c r="G82" s="7" t="s">
        <v>134</v>
      </c>
      <c r="H82" s="36" t="s">
        <v>135</v>
      </c>
      <c r="I82" s="7" t="s">
        <v>250</v>
      </c>
      <c r="J82" s="17">
        <v>4.5</v>
      </c>
      <c r="K82" s="17" t="s">
        <v>247</v>
      </c>
      <c r="L82" s="17" t="s">
        <v>248</v>
      </c>
      <c r="N82" s="17">
        <v>40.5</v>
      </c>
      <c r="O82" s="17">
        <v>4.5</v>
      </c>
      <c r="P82" s="17">
        <v>1</v>
      </c>
      <c r="Q82" s="17">
        <v>1</v>
      </c>
      <c r="R82">
        <v>125131450</v>
      </c>
      <c r="S82">
        <v>2098</v>
      </c>
      <c r="U82">
        <f>MATCH(D82,Отчет!$D:$D,0)</f>
        <v>30</v>
      </c>
    </row>
    <row r="83" spans="1:21" x14ac:dyDescent="0.2">
      <c r="A83" s="17">
        <v>146562371</v>
      </c>
      <c r="B83" s="17">
        <v>4</v>
      </c>
      <c r="C83" s="17" t="s">
        <v>107</v>
      </c>
      <c r="D83" s="17">
        <v>7569106</v>
      </c>
      <c r="E83" s="7" t="s">
        <v>145</v>
      </c>
      <c r="F83" s="7" t="s">
        <v>146</v>
      </c>
      <c r="G83" s="7" t="s">
        <v>147</v>
      </c>
      <c r="H83" s="36" t="s">
        <v>148</v>
      </c>
      <c r="I83" s="7" t="s">
        <v>250</v>
      </c>
      <c r="J83" s="17">
        <v>4.5</v>
      </c>
      <c r="K83" s="17" t="s">
        <v>247</v>
      </c>
      <c r="L83" s="17" t="s">
        <v>248</v>
      </c>
      <c r="N83" s="17">
        <v>18</v>
      </c>
      <c r="O83" s="17">
        <v>4.5</v>
      </c>
      <c r="P83" s="17">
        <v>1</v>
      </c>
      <c r="Q83" s="17">
        <v>1</v>
      </c>
      <c r="R83">
        <v>125131450</v>
      </c>
      <c r="S83">
        <v>2098</v>
      </c>
      <c r="U83">
        <f>MATCH(D83,Отчет!$D:$D,0)</f>
        <v>36</v>
      </c>
    </row>
    <row r="84" spans="1:21" x14ac:dyDescent="0.2">
      <c r="A84" s="17">
        <v>146562375</v>
      </c>
      <c r="B84" s="17">
        <v>7</v>
      </c>
      <c r="C84" s="17" t="s">
        <v>107</v>
      </c>
      <c r="D84" s="17">
        <v>7569034</v>
      </c>
      <c r="E84" s="7" t="s">
        <v>149</v>
      </c>
      <c r="F84" s="7" t="s">
        <v>150</v>
      </c>
      <c r="G84" s="7" t="s">
        <v>151</v>
      </c>
      <c r="H84" s="36" t="s">
        <v>152</v>
      </c>
      <c r="I84" s="7" t="s">
        <v>250</v>
      </c>
      <c r="J84" s="17">
        <v>4.5</v>
      </c>
      <c r="K84" s="17" t="s">
        <v>247</v>
      </c>
      <c r="L84" s="17" t="s">
        <v>248</v>
      </c>
      <c r="N84" s="17">
        <v>31.5</v>
      </c>
      <c r="O84" s="17">
        <v>4.5</v>
      </c>
      <c r="P84" s="17">
        <v>1</v>
      </c>
      <c r="Q84" s="17">
        <v>1</v>
      </c>
      <c r="R84">
        <v>125131450</v>
      </c>
      <c r="S84">
        <v>2098</v>
      </c>
      <c r="U84">
        <f>MATCH(D84,Отчет!$D:$D,0)</f>
        <v>26</v>
      </c>
    </row>
    <row r="85" spans="1:21" x14ac:dyDescent="0.2">
      <c r="A85" s="17">
        <v>146552382</v>
      </c>
      <c r="B85" s="17">
        <v>6</v>
      </c>
      <c r="C85" s="17" t="s">
        <v>95</v>
      </c>
      <c r="D85" s="17">
        <v>7562727</v>
      </c>
      <c r="E85" s="7" t="s">
        <v>184</v>
      </c>
      <c r="F85" s="7" t="s">
        <v>185</v>
      </c>
      <c r="G85" s="7" t="s">
        <v>176</v>
      </c>
      <c r="H85" s="36" t="s">
        <v>186</v>
      </c>
      <c r="I85" s="7" t="s">
        <v>250</v>
      </c>
      <c r="J85" s="17">
        <v>4.5</v>
      </c>
      <c r="K85" s="17" t="s">
        <v>247</v>
      </c>
      <c r="L85" s="17" t="s">
        <v>248</v>
      </c>
      <c r="N85" s="17">
        <v>27</v>
      </c>
      <c r="O85" s="17">
        <v>4.5</v>
      </c>
      <c r="P85" s="17">
        <v>1</v>
      </c>
      <c r="Q85" s="17">
        <v>1</v>
      </c>
      <c r="R85">
        <v>125131450</v>
      </c>
      <c r="S85">
        <v>2098</v>
      </c>
      <c r="U85">
        <f>MATCH(D85,Отчет!$D:$D,0)</f>
        <v>34</v>
      </c>
    </row>
    <row r="86" spans="1:21" x14ac:dyDescent="0.2">
      <c r="A86" s="17">
        <v>146552387</v>
      </c>
      <c r="B86" s="17">
        <v>10</v>
      </c>
      <c r="C86" s="17" t="s">
        <v>95</v>
      </c>
      <c r="D86" s="17">
        <v>7569040</v>
      </c>
      <c r="E86" s="7" t="s">
        <v>197</v>
      </c>
      <c r="F86" s="7" t="s">
        <v>198</v>
      </c>
      <c r="G86" s="7" t="s">
        <v>130</v>
      </c>
      <c r="H86" s="36" t="s">
        <v>199</v>
      </c>
      <c r="I86" s="7" t="s">
        <v>250</v>
      </c>
      <c r="J86" s="17">
        <v>4.5</v>
      </c>
      <c r="K86" s="17" t="s">
        <v>247</v>
      </c>
      <c r="L86" s="17" t="s">
        <v>248</v>
      </c>
      <c r="N86" s="17">
        <v>45</v>
      </c>
      <c r="O86" s="17">
        <v>4.5</v>
      </c>
      <c r="P86" s="17">
        <v>1</v>
      </c>
      <c r="Q86" s="17">
        <v>1</v>
      </c>
      <c r="R86">
        <v>125131450</v>
      </c>
      <c r="S86">
        <v>2098</v>
      </c>
      <c r="U86">
        <f>MATCH(D86,Отчет!$D:$D,0)</f>
        <v>35</v>
      </c>
    </row>
    <row r="87" spans="1:21" x14ac:dyDescent="0.2">
      <c r="A87" s="17">
        <v>146552391</v>
      </c>
      <c r="B87" s="17">
        <v>7</v>
      </c>
      <c r="C87" s="17" t="s">
        <v>95</v>
      </c>
      <c r="D87" s="17">
        <v>7568998</v>
      </c>
      <c r="E87" s="7" t="s">
        <v>209</v>
      </c>
      <c r="F87" s="7" t="s">
        <v>179</v>
      </c>
      <c r="G87" s="7" t="s">
        <v>130</v>
      </c>
      <c r="H87" s="36" t="s">
        <v>210</v>
      </c>
      <c r="I87" s="7" t="s">
        <v>250</v>
      </c>
      <c r="J87" s="17">
        <v>4.5</v>
      </c>
      <c r="K87" s="17" t="s">
        <v>247</v>
      </c>
      <c r="L87" s="17" t="s">
        <v>248</v>
      </c>
      <c r="N87" s="17">
        <v>31.5</v>
      </c>
      <c r="O87" s="17">
        <v>4.5</v>
      </c>
      <c r="P87" s="17">
        <v>1</v>
      </c>
      <c r="Q87" s="17">
        <v>1</v>
      </c>
      <c r="R87">
        <v>125131450</v>
      </c>
      <c r="S87">
        <v>2098</v>
      </c>
      <c r="U87">
        <f>MATCH(D87,Отчет!$D:$D,0)</f>
        <v>46</v>
      </c>
    </row>
    <row r="88" spans="1:21" x14ac:dyDescent="0.2">
      <c r="A88" s="17">
        <v>146552395</v>
      </c>
      <c r="B88" s="17">
        <v>7</v>
      </c>
      <c r="C88" s="17" t="s">
        <v>95</v>
      </c>
      <c r="D88" s="17">
        <v>54244232</v>
      </c>
      <c r="E88" s="7" t="s">
        <v>211</v>
      </c>
      <c r="F88" s="7" t="s">
        <v>212</v>
      </c>
      <c r="G88" s="7" t="s">
        <v>213</v>
      </c>
      <c r="H88" s="36" t="s">
        <v>214</v>
      </c>
      <c r="I88" s="7" t="s">
        <v>250</v>
      </c>
      <c r="J88" s="17">
        <v>4.5</v>
      </c>
      <c r="K88" s="17" t="s">
        <v>247</v>
      </c>
      <c r="L88" s="17" t="s">
        <v>248</v>
      </c>
      <c r="N88" s="17">
        <v>31.5</v>
      </c>
      <c r="O88" s="17">
        <v>4.5</v>
      </c>
      <c r="P88" s="17">
        <v>1</v>
      </c>
      <c r="Q88" s="17">
        <v>0</v>
      </c>
      <c r="R88">
        <v>125131450</v>
      </c>
      <c r="S88">
        <v>2098</v>
      </c>
      <c r="U88">
        <f>MATCH(D88,Отчет!$D:$D,0)</f>
        <v>37</v>
      </c>
    </row>
    <row r="89" spans="1:21" x14ac:dyDescent="0.2">
      <c r="A89" s="17">
        <v>146552399</v>
      </c>
      <c r="B89" s="17">
        <v>10</v>
      </c>
      <c r="C89" s="17" t="s">
        <v>95</v>
      </c>
      <c r="D89" s="17">
        <v>7562811</v>
      </c>
      <c r="E89" s="7" t="s">
        <v>223</v>
      </c>
      <c r="F89" s="7" t="s">
        <v>175</v>
      </c>
      <c r="G89" s="7" t="s">
        <v>162</v>
      </c>
      <c r="H89" s="36" t="s">
        <v>224</v>
      </c>
      <c r="I89" s="7" t="s">
        <v>250</v>
      </c>
      <c r="J89" s="17">
        <v>4.5</v>
      </c>
      <c r="K89" s="17" t="s">
        <v>247</v>
      </c>
      <c r="L89" s="17" t="s">
        <v>248</v>
      </c>
      <c r="N89" s="17">
        <v>45</v>
      </c>
      <c r="O89" s="17">
        <v>4.5</v>
      </c>
      <c r="P89" s="17">
        <v>1</v>
      </c>
      <c r="Q89" s="17">
        <v>1</v>
      </c>
      <c r="R89">
        <v>125131450</v>
      </c>
      <c r="S89">
        <v>2098</v>
      </c>
      <c r="U89">
        <f>MATCH(D89,Отчет!$D:$D,0)</f>
        <v>12</v>
      </c>
    </row>
    <row r="90" spans="1:21" x14ac:dyDescent="0.2">
      <c r="A90" s="17">
        <v>146552403</v>
      </c>
      <c r="B90" s="17">
        <v>7</v>
      </c>
      <c r="C90" s="17" t="s">
        <v>95</v>
      </c>
      <c r="D90" s="17">
        <v>7562823</v>
      </c>
      <c r="E90" s="7" t="s">
        <v>228</v>
      </c>
      <c r="F90" s="7" t="s">
        <v>129</v>
      </c>
      <c r="G90" s="7" t="s">
        <v>221</v>
      </c>
      <c r="H90" s="36" t="s">
        <v>229</v>
      </c>
      <c r="I90" s="7" t="s">
        <v>250</v>
      </c>
      <c r="J90" s="17">
        <v>4.5</v>
      </c>
      <c r="K90" s="17" t="s">
        <v>247</v>
      </c>
      <c r="L90" s="17" t="s">
        <v>248</v>
      </c>
      <c r="N90" s="17">
        <v>31.5</v>
      </c>
      <c r="O90" s="17">
        <v>4.5</v>
      </c>
      <c r="P90" s="17">
        <v>1</v>
      </c>
      <c r="Q90" s="17">
        <v>1</v>
      </c>
      <c r="R90">
        <v>125131450</v>
      </c>
      <c r="S90">
        <v>2098</v>
      </c>
      <c r="U90">
        <f>MATCH(D90,Отчет!$D:$D,0)</f>
        <v>22</v>
      </c>
    </row>
    <row r="91" spans="1:21" x14ac:dyDescent="0.2">
      <c r="A91" s="17">
        <v>146536579</v>
      </c>
      <c r="B91" s="17">
        <v>6</v>
      </c>
      <c r="C91" s="17" t="s">
        <v>95</v>
      </c>
      <c r="D91" s="17">
        <v>7568992</v>
      </c>
      <c r="E91" s="7" t="s">
        <v>181</v>
      </c>
      <c r="F91" s="7" t="s">
        <v>182</v>
      </c>
      <c r="G91" s="7" t="s">
        <v>130</v>
      </c>
      <c r="H91" s="36" t="s">
        <v>183</v>
      </c>
      <c r="I91" s="7" t="s">
        <v>251</v>
      </c>
      <c r="J91" s="17">
        <v>4.5</v>
      </c>
      <c r="K91" s="17" t="s">
        <v>247</v>
      </c>
      <c r="L91" s="17" t="s">
        <v>248</v>
      </c>
      <c r="N91" s="17">
        <v>27</v>
      </c>
      <c r="O91" s="17">
        <v>4.5</v>
      </c>
      <c r="P91" s="17">
        <v>1</v>
      </c>
      <c r="Q91" s="17">
        <v>1</v>
      </c>
      <c r="R91">
        <v>125131450</v>
      </c>
      <c r="S91">
        <v>2098</v>
      </c>
      <c r="U91">
        <f>MATCH(D91,Отчет!$D:$D,0)</f>
        <v>41</v>
      </c>
    </row>
    <row r="92" spans="1:21" x14ac:dyDescent="0.2">
      <c r="A92" s="17">
        <v>146536586</v>
      </c>
      <c r="B92" s="17">
        <v>4</v>
      </c>
      <c r="C92" s="17" t="s">
        <v>95</v>
      </c>
      <c r="D92" s="17">
        <v>7569022</v>
      </c>
      <c r="E92" s="7" t="s">
        <v>187</v>
      </c>
      <c r="F92" s="7" t="s">
        <v>188</v>
      </c>
      <c r="G92" s="7" t="s">
        <v>189</v>
      </c>
      <c r="H92" s="36" t="s">
        <v>190</v>
      </c>
      <c r="I92" s="7" t="s">
        <v>251</v>
      </c>
      <c r="J92" s="17">
        <v>4.5</v>
      </c>
      <c r="K92" s="17" t="s">
        <v>247</v>
      </c>
      <c r="L92" s="17" t="s">
        <v>248</v>
      </c>
      <c r="N92" s="17">
        <v>18</v>
      </c>
      <c r="O92" s="17">
        <v>4.5</v>
      </c>
      <c r="P92" s="17">
        <v>1</v>
      </c>
      <c r="Q92" s="17">
        <v>1</v>
      </c>
      <c r="R92">
        <v>125131450</v>
      </c>
      <c r="S92">
        <v>2098</v>
      </c>
      <c r="U92">
        <f>MATCH(D92,Отчет!$D:$D,0)</f>
        <v>53</v>
      </c>
    </row>
    <row r="93" spans="1:21" x14ac:dyDescent="0.2">
      <c r="A93" s="17">
        <v>146536591</v>
      </c>
      <c r="B93" s="17">
        <v>9</v>
      </c>
      <c r="C93" s="17" t="s">
        <v>95</v>
      </c>
      <c r="D93" s="17">
        <v>7569076</v>
      </c>
      <c r="E93" s="7" t="s">
        <v>103</v>
      </c>
      <c r="F93" s="7" t="s">
        <v>104</v>
      </c>
      <c r="G93" s="7" t="s">
        <v>105</v>
      </c>
      <c r="H93" s="36" t="s">
        <v>106</v>
      </c>
      <c r="I93" s="7" t="s">
        <v>251</v>
      </c>
      <c r="J93" s="17">
        <v>4.5</v>
      </c>
      <c r="K93" s="17" t="s">
        <v>247</v>
      </c>
      <c r="L93" s="17" t="s">
        <v>248</v>
      </c>
      <c r="N93" s="17">
        <v>40.5</v>
      </c>
      <c r="O93" s="17">
        <v>4.5</v>
      </c>
      <c r="P93" s="17">
        <v>1</v>
      </c>
      <c r="Q93" s="17">
        <v>1</v>
      </c>
      <c r="R93">
        <v>125131450</v>
      </c>
      <c r="S93">
        <v>2098</v>
      </c>
      <c r="U93">
        <f>MATCH(D93,Отчет!$D:$D,0)</f>
        <v>15</v>
      </c>
    </row>
    <row r="94" spans="1:21" x14ac:dyDescent="0.2">
      <c r="A94" s="17">
        <v>146536598</v>
      </c>
      <c r="B94" s="17">
        <v>9</v>
      </c>
      <c r="C94" s="17" t="s">
        <v>95</v>
      </c>
      <c r="D94" s="17">
        <v>7569208</v>
      </c>
      <c r="E94" s="7" t="s">
        <v>225</v>
      </c>
      <c r="F94" s="7" t="s">
        <v>150</v>
      </c>
      <c r="G94" s="7" t="s">
        <v>226</v>
      </c>
      <c r="H94" s="36" t="s">
        <v>227</v>
      </c>
      <c r="I94" s="7" t="s">
        <v>251</v>
      </c>
      <c r="J94" s="17">
        <v>4.5</v>
      </c>
      <c r="K94" s="17" t="s">
        <v>247</v>
      </c>
      <c r="L94" s="17" t="s">
        <v>248</v>
      </c>
      <c r="N94" s="17">
        <v>40.5</v>
      </c>
      <c r="O94" s="17">
        <v>4.5</v>
      </c>
      <c r="P94" s="17">
        <v>1</v>
      </c>
      <c r="Q94" s="17">
        <v>1</v>
      </c>
      <c r="R94">
        <v>125131450</v>
      </c>
      <c r="S94">
        <v>2098</v>
      </c>
      <c r="U94">
        <f>MATCH(D94,Отчет!$D:$D,0)</f>
        <v>19</v>
      </c>
    </row>
    <row r="95" spans="1:21" x14ac:dyDescent="0.2">
      <c r="A95" s="17">
        <v>146536604</v>
      </c>
      <c r="B95" s="17">
        <v>7</v>
      </c>
      <c r="C95" s="17" t="s">
        <v>95</v>
      </c>
      <c r="D95" s="17">
        <v>7568986</v>
      </c>
      <c r="E95" s="7" t="s">
        <v>230</v>
      </c>
      <c r="F95" s="7" t="s">
        <v>231</v>
      </c>
      <c r="G95" s="7" t="s">
        <v>232</v>
      </c>
      <c r="H95" s="36" t="s">
        <v>233</v>
      </c>
      <c r="I95" s="7" t="s">
        <v>251</v>
      </c>
      <c r="J95" s="17">
        <v>4.5</v>
      </c>
      <c r="K95" s="17" t="s">
        <v>247</v>
      </c>
      <c r="L95" s="17" t="s">
        <v>248</v>
      </c>
      <c r="N95" s="17">
        <v>31.5</v>
      </c>
      <c r="O95" s="17">
        <v>4.5</v>
      </c>
      <c r="P95" s="17">
        <v>1</v>
      </c>
      <c r="Q95" s="17">
        <v>1</v>
      </c>
      <c r="R95">
        <v>125131450</v>
      </c>
      <c r="S95">
        <v>2098</v>
      </c>
      <c r="U95">
        <f>MATCH(D95,Отчет!$D:$D,0)</f>
        <v>23</v>
      </c>
    </row>
    <row r="96" spans="1:21" x14ac:dyDescent="0.2">
      <c r="A96" s="17">
        <v>146560237</v>
      </c>
      <c r="B96" s="17">
        <v>6</v>
      </c>
      <c r="C96" s="17" t="s">
        <v>107</v>
      </c>
      <c r="D96" s="17">
        <v>16474282</v>
      </c>
      <c r="E96" s="7" t="s">
        <v>174</v>
      </c>
      <c r="F96" s="7" t="s">
        <v>175</v>
      </c>
      <c r="G96" s="7" t="s">
        <v>176</v>
      </c>
      <c r="H96" s="36" t="s">
        <v>177</v>
      </c>
      <c r="I96" s="7" t="s">
        <v>251</v>
      </c>
      <c r="J96" s="17">
        <v>4.5</v>
      </c>
      <c r="K96" s="17" t="s">
        <v>247</v>
      </c>
      <c r="L96" s="17" t="s">
        <v>248</v>
      </c>
      <c r="N96" s="17">
        <v>27</v>
      </c>
      <c r="O96" s="17">
        <v>4.5</v>
      </c>
      <c r="P96" s="17">
        <v>1</v>
      </c>
      <c r="Q96" s="17">
        <v>1</v>
      </c>
      <c r="R96">
        <v>125131450</v>
      </c>
      <c r="S96">
        <v>2098</v>
      </c>
      <c r="U96">
        <f>MATCH(D96,Отчет!$D:$D,0)</f>
        <v>32</v>
      </c>
    </row>
    <row r="97" spans="1:21" x14ac:dyDescent="0.2">
      <c r="A97" s="17">
        <v>146560215</v>
      </c>
      <c r="B97" s="17">
        <v>7</v>
      </c>
      <c r="C97" s="17" t="s">
        <v>107</v>
      </c>
      <c r="D97" s="17">
        <v>7562739</v>
      </c>
      <c r="E97" s="7" t="s">
        <v>116</v>
      </c>
      <c r="F97" s="7" t="s">
        <v>117</v>
      </c>
      <c r="G97" s="7" t="s">
        <v>118</v>
      </c>
      <c r="H97" s="36" t="s">
        <v>119</v>
      </c>
      <c r="I97" s="7" t="s">
        <v>251</v>
      </c>
      <c r="J97" s="17">
        <v>4.5</v>
      </c>
      <c r="K97" s="17" t="s">
        <v>247</v>
      </c>
      <c r="L97" s="17" t="s">
        <v>248</v>
      </c>
      <c r="N97" s="17">
        <v>31.5</v>
      </c>
      <c r="O97" s="17">
        <v>4.5</v>
      </c>
      <c r="P97" s="17">
        <v>1</v>
      </c>
      <c r="Q97" s="17">
        <v>1</v>
      </c>
      <c r="R97">
        <v>125131450</v>
      </c>
      <c r="S97">
        <v>2098</v>
      </c>
      <c r="U97">
        <f>MATCH(D97,Отчет!$D:$D,0)</f>
        <v>39</v>
      </c>
    </row>
    <row r="98" spans="1:21" x14ac:dyDescent="0.2">
      <c r="A98" s="17">
        <v>146560220</v>
      </c>
      <c r="B98" s="17">
        <v>9</v>
      </c>
      <c r="C98" s="17" t="s">
        <v>107</v>
      </c>
      <c r="D98" s="17">
        <v>7569172</v>
      </c>
      <c r="E98" s="7" t="s">
        <v>138</v>
      </c>
      <c r="F98" s="7" t="s">
        <v>121</v>
      </c>
      <c r="G98" s="7" t="s">
        <v>139</v>
      </c>
      <c r="H98" s="36" t="s">
        <v>140</v>
      </c>
      <c r="I98" s="7" t="s">
        <v>251</v>
      </c>
      <c r="J98" s="17">
        <v>4.5</v>
      </c>
      <c r="K98" s="17" t="s">
        <v>247</v>
      </c>
      <c r="L98" s="17" t="s">
        <v>248</v>
      </c>
      <c r="N98" s="17">
        <v>40.5</v>
      </c>
      <c r="O98" s="17">
        <v>4.5</v>
      </c>
      <c r="P98" s="17">
        <v>1</v>
      </c>
      <c r="Q98" s="17">
        <v>1</v>
      </c>
      <c r="R98">
        <v>125131450</v>
      </c>
      <c r="S98">
        <v>2098</v>
      </c>
      <c r="U98">
        <f>MATCH(D98,Отчет!$D:$D,0)</f>
        <v>38</v>
      </c>
    </row>
    <row r="99" spans="1:21" x14ac:dyDescent="0.2">
      <c r="A99" s="17">
        <v>146560225</v>
      </c>
      <c r="B99" s="17">
        <v>7</v>
      </c>
      <c r="C99" s="17" t="s">
        <v>107</v>
      </c>
      <c r="D99" s="17">
        <v>7583999</v>
      </c>
      <c r="E99" s="7" t="s">
        <v>160</v>
      </c>
      <c r="F99" s="7" t="s">
        <v>161</v>
      </c>
      <c r="G99" s="7" t="s">
        <v>162</v>
      </c>
      <c r="H99" s="36" t="s">
        <v>163</v>
      </c>
      <c r="I99" s="7" t="s">
        <v>251</v>
      </c>
      <c r="J99" s="17">
        <v>4.5</v>
      </c>
      <c r="K99" s="17" t="s">
        <v>247</v>
      </c>
      <c r="L99" s="17" t="s">
        <v>248</v>
      </c>
      <c r="N99" s="17">
        <v>31.5</v>
      </c>
      <c r="O99" s="17">
        <v>4.5</v>
      </c>
      <c r="P99" s="17">
        <v>1</v>
      </c>
      <c r="Q99" s="17">
        <v>0</v>
      </c>
      <c r="R99">
        <v>125131450</v>
      </c>
      <c r="S99">
        <v>2098</v>
      </c>
      <c r="U99">
        <f>MATCH(D99,Отчет!$D:$D,0)</f>
        <v>43</v>
      </c>
    </row>
    <row r="100" spans="1:21" x14ac:dyDescent="0.2">
      <c r="A100" s="17">
        <v>146560229</v>
      </c>
      <c r="B100" s="17">
        <v>10</v>
      </c>
      <c r="C100" s="17" t="s">
        <v>107</v>
      </c>
      <c r="D100" s="17">
        <v>10057942</v>
      </c>
      <c r="E100" s="7" t="s">
        <v>164</v>
      </c>
      <c r="F100" s="7" t="s">
        <v>165</v>
      </c>
      <c r="G100" s="7" t="s">
        <v>134</v>
      </c>
      <c r="H100" s="36" t="s">
        <v>166</v>
      </c>
      <c r="I100" s="7" t="s">
        <v>251</v>
      </c>
      <c r="J100" s="17">
        <v>4.5</v>
      </c>
      <c r="K100" s="17" t="s">
        <v>247</v>
      </c>
      <c r="L100" s="17" t="s">
        <v>248</v>
      </c>
      <c r="N100" s="17">
        <v>45</v>
      </c>
      <c r="O100" s="17">
        <v>4.5</v>
      </c>
      <c r="P100" s="17">
        <v>1</v>
      </c>
      <c r="Q100" s="17">
        <v>1</v>
      </c>
      <c r="R100">
        <v>125131450</v>
      </c>
      <c r="S100">
        <v>2098</v>
      </c>
      <c r="U100">
        <f>MATCH(D100,Отчет!$D:$D,0)</f>
        <v>31</v>
      </c>
    </row>
    <row r="101" spans="1:21" x14ac:dyDescent="0.2">
      <c r="A101" s="17">
        <v>146560233</v>
      </c>
      <c r="B101" s="17">
        <v>7</v>
      </c>
      <c r="C101" s="17" t="s">
        <v>107</v>
      </c>
      <c r="D101" s="17">
        <v>32980096</v>
      </c>
      <c r="E101" s="7" t="s">
        <v>167</v>
      </c>
      <c r="F101" s="7" t="s">
        <v>168</v>
      </c>
      <c r="G101" s="7" t="s">
        <v>169</v>
      </c>
      <c r="H101" s="36" t="s">
        <v>170</v>
      </c>
      <c r="I101" s="7" t="s">
        <v>251</v>
      </c>
      <c r="J101" s="17">
        <v>4.5</v>
      </c>
      <c r="K101" s="17" t="s">
        <v>247</v>
      </c>
      <c r="L101" s="17" t="s">
        <v>248</v>
      </c>
      <c r="N101" s="17">
        <v>31.5</v>
      </c>
      <c r="O101" s="17">
        <v>4.5</v>
      </c>
      <c r="P101" s="17">
        <v>1</v>
      </c>
      <c r="Q101" s="17">
        <v>1</v>
      </c>
      <c r="R101">
        <v>125131450</v>
      </c>
      <c r="S101">
        <v>2098</v>
      </c>
      <c r="U101">
        <f>MATCH(D101,Отчет!$D:$D,0)</f>
        <v>45</v>
      </c>
    </row>
    <row r="102" spans="1:21" x14ac:dyDescent="0.2">
      <c r="A102" s="17">
        <v>146560211</v>
      </c>
      <c r="B102" s="17">
        <v>6</v>
      </c>
      <c r="C102" s="17" t="s">
        <v>107</v>
      </c>
      <c r="D102" s="17">
        <v>7564365</v>
      </c>
      <c r="E102" s="7" t="s">
        <v>242</v>
      </c>
      <c r="F102" s="7" t="s">
        <v>243</v>
      </c>
      <c r="G102" s="7" t="s">
        <v>244</v>
      </c>
      <c r="H102" s="36" t="s">
        <v>245</v>
      </c>
      <c r="I102" s="7" t="s">
        <v>251</v>
      </c>
      <c r="J102" s="17">
        <v>4.5</v>
      </c>
      <c r="K102" s="17" t="s">
        <v>247</v>
      </c>
      <c r="L102" s="17" t="s">
        <v>248</v>
      </c>
      <c r="N102" s="17">
        <v>27</v>
      </c>
      <c r="O102" s="17">
        <v>4.5</v>
      </c>
      <c r="P102" s="17">
        <v>1</v>
      </c>
      <c r="Q102" s="17">
        <v>1</v>
      </c>
      <c r="R102">
        <v>125131450</v>
      </c>
      <c r="S102">
        <v>2098</v>
      </c>
      <c r="U102">
        <f>MATCH(D102,Отчет!$D:$D,0)</f>
        <v>47</v>
      </c>
    </row>
    <row r="103" spans="1:21" x14ac:dyDescent="0.2">
      <c r="A103" s="17">
        <v>186825111</v>
      </c>
      <c r="B103" s="17">
        <v>8</v>
      </c>
      <c r="C103" s="17" t="s">
        <v>107</v>
      </c>
      <c r="D103" s="17">
        <v>7569106</v>
      </c>
      <c r="E103" s="7" t="s">
        <v>145</v>
      </c>
      <c r="F103" s="7" t="s">
        <v>146</v>
      </c>
      <c r="G103" s="7" t="s">
        <v>147</v>
      </c>
      <c r="H103" s="36" t="s">
        <v>148</v>
      </c>
      <c r="I103" s="7" t="s">
        <v>252</v>
      </c>
      <c r="J103" s="17">
        <v>4.5</v>
      </c>
      <c r="K103" s="17" t="s">
        <v>247</v>
      </c>
      <c r="L103" s="17" t="s">
        <v>248</v>
      </c>
      <c r="N103" s="17">
        <v>36</v>
      </c>
      <c r="O103" s="17">
        <v>4.5</v>
      </c>
      <c r="P103" s="17">
        <v>1</v>
      </c>
      <c r="Q103" s="17">
        <v>1</v>
      </c>
      <c r="R103">
        <v>125131450</v>
      </c>
      <c r="S103">
        <v>2098</v>
      </c>
      <c r="U103">
        <f>MATCH(D103,Отчет!$D:$D,0)</f>
        <v>36</v>
      </c>
    </row>
    <row r="104" spans="1:21" x14ac:dyDescent="0.2">
      <c r="A104" s="17">
        <v>186825251</v>
      </c>
      <c r="B104" s="17">
        <v>9</v>
      </c>
      <c r="C104" s="17" t="s">
        <v>107</v>
      </c>
      <c r="D104" s="17">
        <v>74877825</v>
      </c>
      <c r="E104" s="7" t="s">
        <v>136</v>
      </c>
      <c r="F104" s="7" t="s">
        <v>97</v>
      </c>
      <c r="G104" s="7" t="s">
        <v>98</v>
      </c>
      <c r="H104" s="36" t="s">
        <v>137</v>
      </c>
      <c r="I104" s="7" t="s">
        <v>252</v>
      </c>
      <c r="J104" s="17">
        <v>4.5</v>
      </c>
      <c r="K104" s="17" t="s">
        <v>247</v>
      </c>
      <c r="L104" s="17" t="s">
        <v>248</v>
      </c>
      <c r="N104" s="17">
        <v>40.5</v>
      </c>
      <c r="O104" s="17">
        <v>4.5</v>
      </c>
      <c r="P104" s="17">
        <v>1</v>
      </c>
      <c r="Q104" s="17">
        <v>1</v>
      </c>
      <c r="R104">
        <v>125131450</v>
      </c>
      <c r="S104">
        <v>2098</v>
      </c>
      <c r="U104">
        <f>MATCH(D104,Отчет!$D:$D,0)</f>
        <v>13</v>
      </c>
    </row>
    <row r="105" spans="1:21" x14ac:dyDescent="0.2">
      <c r="A105" s="17">
        <v>186825239</v>
      </c>
      <c r="B105" s="17">
        <v>7</v>
      </c>
      <c r="C105" s="17" t="s">
        <v>95</v>
      </c>
      <c r="D105" s="17">
        <v>54244232</v>
      </c>
      <c r="E105" s="7" t="s">
        <v>211</v>
      </c>
      <c r="F105" s="7" t="s">
        <v>212</v>
      </c>
      <c r="G105" s="7" t="s">
        <v>213</v>
      </c>
      <c r="H105" s="36" t="s">
        <v>214</v>
      </c>
      <c r="I105" s="7" t="s">
        <v>252</v>
      </c>
      <c r="J105" s="17">
        <v>4.5</v>
      </c>
      <c r="K105" s="17" t="s">
        <v>247</v>
      </c>
      <c r="L105" s="17" t="s">
        <v>248</v>
      </c>
      <c r="N105" s="17">
        <v>31.5</v>
      </c>
      <c r="O105" s="17">
        <v>4.5</v>
      </c>
      <c r="P105" s="17">
        <v>1</v>
      </c>
      <c r="Q105" s="17">
        <v>0</v>
      </c>
      <c r="R105">
        <v>125131450</v>
      </c>
      <c r="S105">
        <v>2098</v>
      </c>
      <c r="U105">
        <f>MATCH(D105,Отчет!$D:$D,0)</f>
        <v>37</v>
      </c>
    </row>
    <row r="106" spans="1:21" x14ac:dyDescent="0.2">
      <c r="A106" s="17">
        <v>186825235</v>
      </c>
      <c r="B106" s="17">
        <v>7</v>
      </c>
      <c r="C106" s="17" t="s">
        <v>107</v>
      </c>
      <c r="D106" s="17">
        <v>32980096</v>
      </c>
      <c r="E106" s="7" t="s">
        <v>167</v>
      </c>
      <c r="F106" s="7" t="s">
        <v>168</v>
      </c>
      <c r="G106" s="7" t="s">
        <v>169</v>
      </c>
      <c r="H106" s="36" t="s">
        <v>170</v>
      </c>
      <c r="I106" s="7" t="s">
        <v>252</v>
      </c>
      <c r="J106" s="17">
        <v>4.5</v>
      </c>
      <c r="K106" s="17" t="s">
        <v>247</v>
      </c>
      <c r="L106" s="17" t="s">
        <v>248</v>
      </c>
      <c r="N106" s="17">
        <v>31.5</v>
      </c>
      <c r="O106" s="17">
        <v>4.5</v>
      </c>
      <c r="P106" s="17">
        <v>1</v>
      </c>
      <c r="Q106" s="17">
        <v>1</v>
      </c>
      <c r="R106">
        <v>125131450</v>
      </c>
      <c r="S106">
        <v>2098</v>
      </c>
      <c r="U106">
        <f>MATCH(D106,Отчет!$D:$D,0)</f>
        <v>45</v>
      </c>
    </row>
    <row r="107" spans="1:21" x14ac:dyDescent="0.2">
      <c r="A107" s="17">
        <v>186825223</v>
      </c>
      <c r="B107" s="17">
        <v>6</v>
      </c>
      <c r="C107" s="17" t="s">
        <v>107</v>
      </c>
      <c r="D107" s="17">
        <v>10057942</v>
      </c>
      <c r="E107" s="7" t="s">
        <v>164</v>
      </c>
      <c r="F107" s="7" t="s">
        <v>165</v>
      </c>
      <c r="G107" s="7" t="s">
        <v>134</v>
      </c>
      <c r="H107" s="36" t="s">
        <v>166</v>
      </c>
      <c r="I107" s="7" t="s">
        <v>252</v>
      </c>
      <c r="J107" s="17">
        <v>4.5</v>
      </c>
      <c r="K107" s="17" t="s">
        <v>247</v>
      </c>
      <c r="L107" s="17" t="s">
        <v>248</v>
      </c>
      <c r="N107" s="17">
        <v>27</v>
      </c>
      <c r="O107" s="17">
        <v>4.5</v>
      </c>
      <c r="P107" s="17">
        <v>1</v>
      </c>
      <c r="Q107" s="17">
        <v>1</v>
      </c>
      <c r="R107">
        <v>125131450</v>
      </c>
      <c r="S107">
        <v>2098</v>
      </c>
      <c r="U107">
        <f>MATCH(D107,Отчет!$D:$D,0)</f>
        <v>31</v>
      </c>
    </row>
    <row r="108" spans="1:21" x14ac:dyDescent="0.2">
      <c r="A108" s="17">
        <v>186825215</v>
      </c>
      <c r="B108" s="17">
        <v>6</v>
      </c>
      <c r="C108" s="17" t="s">
        <v>107</v>
      </c>
      <c r="D108" s="17">
        <v>16474282</v>
      </c>
      <c r="E108" s="7" t="s">
        <v>174</v>
      </c>
      <c r="F108" s="7" t="s">
        <v>175</v>
      </c>
      <c r="G108" s="7" t="s">
        <v>176</v>
      </c>
      <c r="H108" s="36" t="s">
        <v>177</v>
      </c>
      <c r="I108" s="7" t="s">
        <v>252</v>
      </c>
      <c r="J108" s="17">
        <v>4.5</v>
      </c>
      <c r="K108" s="17" t="s">
        <v>247</v>
      </c>
      <c r="L108" s="17" t="s">
        <v>248</v>
      </c>
      <c r="N108" s="17">
        <v>27</v>
      </c>
      <c r="O108" s="17">
        <v>4.5</v>
      </c>
      <c r="P108" s="17">
        <v>1</v>
      </c>
      <c r="Q108" s="17">
        <v>1</v>
      </c>
      <c r="R108">
        <v>125131450</v>
      </c>
      <c r="S108">
        <v>2098</v>
      </c>
      <c r="U108">
        <f>MATCH(D108,Отчет!$D:$D,0)</f>
        <v>32</v>
      </c>
    </row>
    <row r="109" spans="1:21" x14ac:dyDescent="0.2">
      <c r="A109" s="17">
        <v>186825207</v>
      </c>
      <c r="B109" s="17">
        <v>6</v>
      </c>
      <c r="C109" s="17" t="s">
        <v>107</v>
      </c>
      <c r="D109" s="17">
        <v>7583999</v>
      </c>
      <c r="E109" s="7" t="s">
        <v>160</v>
      </c>
      <c r="F109" s="7" t="s">
        <v>161</v>
      </c>
      <c r="G109" s="7" t="s">
        <v>162</v>
      </c>
      <c r="H109" s="36" t="s">
        <v>163</v>
      </c>
      <c r="I109" s="7" t="s">
        <v>252</v>
      </c>
      <c r="J109" s="17">
        <v>4.5</v>
      </c>
      <c r="K109" s="17" t="s">
        <v>247</v>
      </c>
      <c r="L109" s="17" t="s">
        <v>248</v>
      </c>
      <c r="N109" s="17">
        <v>27</v>
      </c>
      <c r="O109" s="17">
        <v>4.5</v>
      </c>
      <c r="P109" s="17">
        <v>1</v>
      </c>
      <c r="Q109" s="17">
        <v>0</v>
      </c>
      <c r="R109">
        <v>125131450</v>
      </c>
      <c r="S109">
        <v>2098</v>
      </c>
      <c r="U109">
        <f>MATCH(D109,Отчет!$D:$D,0)</f>
        <v>43</v>
      </c>
    </row>
    <row r="110" spans="1:21" x14ac:dyDescent="0.2">
      <c r="A110" s="17">
        <v>186825203</v>
      </c>
      <c r="B110" s="17">
        <v>6</v>
      </c>
      <c r="C110" s="17" t="s">
        <v>95</v>
      </c>
      <c r="D110" s="17">
        <v>7584751</v>
      </c>
      <c r="E110" s="7" t="s">
        <v>215</v>
      </c>
      <c r="F110" s="7" t="s">
        <v>216</v>
      </c>
      <c r="G110" s="7" t="s">
        <v>217</v>
      </c>
      <c r="H110" s="36" t="s">
        <v>218</v>
      </c>
      <c r="I110" s="7" t="s">
        <v>252</v>
      </c>
      <c r="J110" s="17">
        <v>4.5</v>
      </c>
      <c r="K110" s="17" t="s">
        <v>247</v>
      </c>
      <c r="L110" s="17" t="s">
        <v>248</v>
      </c>
      <c r="N110" s="17">
        <v>27</v>
      </c>
      <c r="O110" s="17">
        <v>4.5</v>
      </c>
      <c r="P110" s="17">
        <v>1</v>
      </c>
      <c r="Q110" s="17">
        <v>0</v>
      </c>
      <c r="R110">
        <v>125131450</v>
      </c>
      <c r="S110">
        <v>2098</v>
      </c>
      <c r="U110">
        <f>MATCH(D110,Отчет!$D:$D,0)</f>
        <v>40</v>
      </c>
    </row>
    <row r="111" spans="1:21" x14ac:dyDescent="0.2">
      <c r="A111" s="17">
        <v>186825199</v>
      </c>
      <c r="B111" s="17">
        <v>7</v>
      </c>
      <c r="C111" s="17" t="s">
        <v>107</v>
      </c>
      <c r="D111" s="17">
        <v>7564401</v>
      </c>
      <c r="E111" s="7" t="s">
        <v>132</v>
      </c>
      <c r="F111" s="7" t="s">
        <v>133</v>
      </c>
      <c r="G111" s="7" t="s">
        <v>134</v>
      </c>
      <c r="H111" s="36" t="s">
        <v>135</v>
      </c>
      <c r="I111" s="7" t="s">
        <v>252</v>
      </c>
      <c r="J111" s="17">
        <v>4.5</v>
      </c>
      <c r="K111" s="17" t="s">
        <v>247</v>
      </c>
      <c r="L111" s="17" t="s">
        <v>248</v>
      </c>
      <c r="N111" s="17">
        <v>31.5</v>
      </c>
      <c r="O111" s="17">
        <v>4.5</v>
      </c>
      <c r="P111" s="17">
        <v>1</v>
      </c>
      <c r="Q111" s="17">
        <v>1</v>
      </c>
      <c r="R111">
        <v>125131450</v>
      </c>
      <c r="S111">
        <v>2098</v>
      </c>
      <c r="U111">
        <f>MATCH(D111,Отчет!$D:$D,0)</f>
        <v>30</v>
      </c>
    </row>
    <row r="112" spans="1:21" x14ac:dyDescent="0.2">
      <c r="A112" s="17">
        <v>186825195</v>
      </c>
      <c r="B112" s="17">
        <v>6</v>
      </c>
      <c r="C112" s="17" t="s">
        <v>107</v>
      </c>
      <c r="D112" s="17">
        <v>7564395</v>
      </c>
      <c r="E112" s="7" t="s">
        <v>128</v>
      </c>
      <c r="F112" s="7" t="s">
        <v>129</v>
      </c>
      <c r="G112" s="7" t="s">
        <v>130</v>
      </c>
      <c r="H112" s="36" t="s">
        <v>131</v>
      </c>
      <c r="I112" s="7" t="s">
        <v>252</v>
      </c>
      <c r="J112" s="17">
        <v>4.5</v>
      </c>
      <c r="K112" s="17" t="s">
        <v>247</v>
      </c>
      <c r="L112" s="17" t="s">
        <v>248</v>
      </c>
      <c r="N112" s="17">
        <v>27</v>
      </c>
      <c r="O112" s="17">
        <v>4.5</v>
      </c>
      <c r="P112" s="17">
        <v>1</v>
      </c>
      <c r="Q112" s="17">
        <v>1</v>
      </c>
      <c r="R112">
        <v>125131450</v>
      </c>
      <c r="S112">
        <v>2098</v>
      </c>
      <c r="U112">
        <f>MATCH(D112,Отчет!$D:$D,0)</f>
        <v>51</v>
      </c>
    </row>
    <row r="113" spans="1:21" x14ac:dyDescent="0.2">
      <c r="A113" s="17">
        <v>186825191</v>
      </c>
      <c r="B113" s="17">
        <v>8</v>
      </c>
      <c r="C113" s="17" t="s">
        <v>107</v>
      </c>
      <c r="D113" s="17">
        <v>7564389</v>
      </c>
      <c r="E113" s="7" t="s">
        <v>113</v>
      </c>
      <c r="F113" s="7" t="s">
        <v>104</v>
      </c>
      <c r="G113" s="7" t="s">
        <v>114</v>
      </c>
      <c r="H113" s="36" t="s">
        <v>115</v>
      </c>
      <c r="I113" s="7" t="s">
        <v>252</v>
      </c>
      <c r="J113" s="17">
        <v>4.5</v>
      </c>
      <c r="K113" s="17" t="s">
        <v>247</v>
      </c>
      <c r="L113" s="17" t="s">
        <v>248</v>
      </c>
      <c r="N113" s="17">
        <v>36</v>
      </c>
      <c r="O113" s="17">
        <v>4.5</v>
      </c>
      <c r="P113" s="17">
        <v>1</v>
      </c>
      <c r="Q113" s="17">
        <v>1</v>
      </c>
      <c r="R113">
        <v>125131450</v>
      </c>
      <c r="S113">
        <v>2098</v>
      </c>
      <c r="U113">
        <f>MATCH(D113,Отчет!$D:$D,0)</f>
        <v>27</v>
      </c>
    </row>
    <row r="114" spans="1:21" x14ac:dyDescent="0.2">
      <c r="A114" s="17">
        <v>186825187</v>
      </c>
      <c r="B114" s="17">
        <v>8</v>
      </c>
      <c r="C114" s="17" t="s">
        <v>107</v>
      </c>
      <c r="D114" s="17">
        <v>7564383</v>
      </c>
      <c r="E114" s="7" t="s">
        <v>108</v>
      </c>
      <c r="F114" s="7" t="s">
        <v>109</v>
      </c>
      <c r="G114" s="7" t="s">
        <v>110</v>
      </c>
      <c r="H114" s="36" t="s">
        <v>111</v>
      </c>
      <c r="I114" s="7" t="s">
        <v>252</v>
      </c>
      <c r="J114" s="17">
        <v>4.5</v>
      </c>
      <c r="K114" s="17" t="s">
        <v>247</v>
      </c>
      <c r="L114" s="17" t="s">
        <v>248</v>
      </c>
      <c r="N114" s="17">
        <v>36</v>
      </c>
      <c r="O114" s="17">
        <v>4.5</v>
      </c>
      <c r="P114" s="17">
        <v>1</v>
      </c>
      <c r="Q114" s="17">
        <v>1</v>
      </c>
      <c r="R114">
        <v>125131450</v>
      </c>
      <c r="S114">
        <v>2098</v>
      </c>
      <c r="U114">
        <f>MATCH(D114,Отчет!$D:$D,0)</f>
        <v>28</v>
      </c>
    </row>
    <row r="115" spans="1:21" x14ac:dyDescent="0.2">
      <c r="A115" s="17">
        <v>186825183</v>
      </c>
      <c r="B115" s="17">
        <v>5</v>
      </c>
      <c r="C115" s="17" t="s">
        <v>107</v>
      </c>
      <c r="D115" s="17">
        <v>7564365</v>
      </c>
      <c r="E115" s="7" t="s">
        <v>242</v>
      </c>
      <c r="F115" s="7" t="s">
        <v>243</v>
      </c>
      <c r="G115" s="7" t="s">
        <v>244</v>
      </c>
      <c r="H115" s="36" t="s">
        <v>245</v>
      </c>
      <c r="I115" s="7" t="s">
        <v>252</v>
      </c>
      <c r="J115" s="17">
        <v>4.5</v>
      </c>
      <c r="K115" s="17" t="s">
        <v>247</v>
      </c>
      <c r="L115" s="17" t="s">
        <v>248</v>
      </c>
      <c r="N115" s="17">
        <v>22.5</v>
      </c>
      <c r="O115" s="17">
        <v>4.5</v>
      </c>
      <c r="P115" s="17">
        <v>1</v>
      </c>
      <c r="Q115" s="17">
        <v>1</v>
      </c>
      <c r="R115">
        <v>125131450</v>
      </c>
      <c r="S115">
        <v>2098</v>
      </c>
      <c r="U115">
        <f>MATCH(D115,Отчет!$D:$D,0)</f>
        <v>47</v>
      </c>
    </row>
    <row r="116" spans="1:21" x14ac:dyDescent="0.2">
      <c r="A116" s="17">
        <v>156540270</v>
      </c>
      <c r="B116" s="17">
        <v>6</v>
      </c>
      <c r="C116" s="17" t="s">
        <v>107</v>
      </c>
      <c r="D116" s="17">
        <v>7584715</v>
      </c>
      <c r="E116" s="7" t="s">
        <v>124</v>
      </c>
      <c r="F116" s="7" t="s">
        <v>125</v>
      </c>
      <c r="G116" s="7" t="s">
        <v>126</v>
      </c>
      <c r="H116" s="36" t="s">
        <v>127</v>
      </c>
      <c r="I116" s="7" t="s">
        <v>252</v>
      </c>
      <c r="J116" s="17">
        <v>4.5</v>
      </c>
      <c r="K116" s="17" t="s">
        <v>247</v>
      </c>
      <c r="L116" s="17" t="s">
        <v>248</v>
      </c>
      <c r="N116" s="17">
        <v>27</v>
      </c>
      <c r="O116" s="17">
        <v>4.5</v>
      </c>
      <c r="P116" s="17">
        <v>1</v>
      </c>
      <c r="Q116" s="17">
        <v>0</v>
      </c>
      <c r="R116">
        <v>125131450</v>
      </c>
      <c r="S116">
        <v>2098</v>
      </c>
      <c r="U116">
        <f>MATCH(D116,Отчет!$D:$D,0)</f>
        <v>25</v>
      </c>
    </row>
    <row r="117" spans="1:21" x14ac:dyDescent="0.2">
      <c r="A117" s="17">
        <v>152874587</v>
      </c>
      <c r="B117" s="17">
        <v>6</v>
      </c>
      <c r="C117" s="17" t="s">
        <v>107</v>
      </c>
      <c r="D117" s="17">
        <v>7584745</v>
      </c>
      <c r="E117" s="7" t="s">
        <v>156</v>
      </c>
      <c r="F117" s="7" t="s">
        <v>157</v>
      </c>
      <c r="G117" s="7" t="s">
        <v>158</v>
      </c>
      <c r="H117" s="36" t="s">
        <v>159</v>
      </c>
      <c r="I117" s="7" t="s">
        <v>252</v>
      </c>
      <c r="J117" s="17">
        <v>4.5</v>
      </c>
      <c r="K117" s="17" t="s">
        <v>247</v>
      </c>
      <c r="L117" s="17" t="s">
        <v>248</v>
      </c>
      <c r="N117" s="17">
        <v>27</v>
      </c>
      <c r="O117" s="17">
        <v>4.5</v>
      </c>
      <c r="P117" s="17">
        <v>1</v>
      </c>
      <c r="Q117" s="17">
        <v>0</v>
      </c>
      <c r="R117">
        <v>125131450</v>
      </c>
      <c r="S117">
        <v>2098</v>
      </c>
      <c r="U117">
        <f>MATCH(D117,Отчет!$D:$D,0)</f>
        <v>50</v>
      </c>
    </row>
    <row r="118" spans="1:21" x14ac:dyDescent="0.2">
      <c r="A118" s="17">
        <v>149313713</v>
      </c>
      <c r="B118" s="17">
        <v>7</v>
      </c>
      <c r="C118" s="17" t="s">
        <v>107</v>
      </c>
      <c r="D118" s="17">
        <v>149202574</v>
      </c>
      <c r="E118" s="7" t="s">
        <v>237</v>
      </c>
      <c r="F118" s="7" t="s">
        <v>238</v>
      </c>
      <c r="G118" s="7" t="s">
        <v>239</v>
      </c>
      <c r="H118" s="36" t="s">
        <v>240</v>
      </c>
      <c r="I118" s="7" t="s">
        <v>252</v>
      </c>
      <c r="J118" s="17">
        <v>4.5</v>
      </c>
      <c r="K118" s="17" t="s">
        <v>247</v>
      </c>
      <c r="L118" s="17" t="s">
        <v>248</v>
      </c>
      <c r="N118" s="17">
        <v>31.5</v>
      </c>
      <c r="O118" s="17">
        <v>4.5</v>
      </c>
      <c r="P118" s="17">
        <v>1</v>
      </c>
      <c r="Q118" s="17">
        <v>0</v>
      </c>
      <c r="R118">
        <v>125131450</v>
      </c>
      <c r="S118">
        <v>2098</v>
      </c>
      <c r="T118" t="s">
        <v>241</v>
      </c>
      <c r="U118">
        <f>MATCH(D118,Отчет!$D:$D,0)</f>
        <v>49</v>
      </c>
    </row>
    <row r="119" spans="1:21" x14ac:dyDescent="0.2">
      <c r="A119" s="17">
        <v>186825051</v>
      </c>
      <c r="B119" s="17">
        <v>8</v>
      </c>
      <c r="C119" s="17" t="s">
        <v>95</v>
      </c>
      <c r="D119" s="17">
        <v>7569142</v>
      </c>
      <c r="E119" s="7" t="s">
        <v>219</v>
      </c>
      <c r="F119" s="7" t="s">
        <v>220</v>
      </c>
      <c r="G119" s="7" t="s">
        <v>221</v>
      </c>
      <c r="H119" s="36" t="s">
        <v>222</v>
      </c>
      <c r="I119" s="7" t="s">
        <v>252</v>
      </c>
      <c r="J119" s="17">
        <v>4.5</v>
      </c>
      <c r="K119" s="17" t="s">
        <v>247</v>
      </c>
      <c r="L119" s="17" t="s">
        <v>248</v>
      </c>
      <c r="N119" s="17">
        <v>36</v>
      </c>
      <c r="O119" s="17">
        <v>4.5</v>
      </c>
      <c r="P119" s="17">
        <v>1</v>
      </c>
      <c r="Q119" s="17">
        <v>1</v>
      </c>
      <c r="R119">
        <v>125131450</v>
      </c>
      <c r="S119">
        <v>2098</v>
      </c>
      <c r="U119">
        <f>MATCH(D119,Отчет!$D:$D,0)</f>
        <v>17</v>
      </c>
    </row>
    <row r="120" spans="1:21" x14ac:dyDescent="0.2">
      <c r="A120" s="17">
        <v>186825059</v>
      </c>
      <c r="B120" s="17">
        <v>7</v>
      </c>
      <c r="C120" s="17" t="s">
        <v>107</v>
      </c>
      <c r="D120" s="17">
        <v>7562739</v>
      </c>
      <c r="E120" s="7" t="s">
        <v>116</v>
      </c>
      <c r="F120" s="7" t="s">
        <v>117</v>
      </c>
      <c r="G120" s="7" t="s">
        <v>118</v>
      </c>
      <c r="H120" s="36" t="s">
        <v>119</v>
      </c>
      <c r="I120" s="7" t="s">
        <v>252</v>
      </c>
      <c r="J120" s="17">
        <v>4.5</v>
      </c>
      <c r="K120" s="17" t="s">
        <v>247</v>
      </c>
      <c r="L120" s="17" t="s">
        <v>248</v>
      </c>
      <c r="N120" s="17">
        <v>31.5</v>
      </c>
      <c r="O120" s="17">
        <v>4.5</v>
      </c>
      <c r="P120" s="17">
        <v>1</v>
      </c>
      <c r="Q120" s="17">
        <v>1</v>
      </c>
      <c r="R120">
        <v>125131450</v>
      </c>
      <c r="S120">
        <v>2098</v>
      </c>
      <c r="U120">
        <f>MATCH(D120,Отчет!$D:$D,0)</f>
        <v>39</v>
      </c>
    </row>
    <row r="121" spans="1:21" x14ac:dyDescent="0.2">
      <c r="A121" s="17">
        <v>186825063</v>
      </c>
      <c r="B121" s="17">
        <v>8</v>
      </c>
      <c r="C121" s="17" t="s">
        <v>107</v>
      </c>
      <c r="D121" s="17">
        <v>7562751</v>
      </c>
      <c r="E121" s="7" t="s">
        <v>120</v>
      </c>
      <c r="F121" s="7" t="s">
        <v>121</v>
      </c>
      <c r="G121" s="7" t="s">
        <v>122</v>
      </c>
      <c r="H121" s="36" t="s">
        <v>123</v>
      </c>
      <c r="I121" s="7" t="s">
        <v>252</v>
      </c>
      <c r="J121" s="17">
        <v>4.5</v>
      </c>
      <c r="K121" s="17" t="s">
        <v>247</v>
      </c>
      <c r="L121" s="17" t="s">
        <v>248</v>
      </c>
      <c r="N121" s="17">
        <v>36</v>
      </c>
      <c r="O121" s="17">
        <v>4.5</v>
      </c>
      <c r="P121" s="17">
        <v>1</v>
      </c>
      <c r="Q121" s="17">
        <v>1</v>
      </c>
      <c r="R121">
        <v>125131450</v>
      </c>
      <c r="S121">
        <v>2098</v>
      </c>
      <c r="U121">
        <f>MATCH(D121,Отчет!$D:$D,0)</f>
        <v>24</v>
      </c>
    </row>
    <row r="122" spans="1:21" x14ac:dyDescent="0.2">
      <c r="A122" s="17">
        <v>186825067</v>
      </c>
      <c r="C122" s="17" t="s">
        <v>95</v>
      </c>
      <c r="D122" s="17">
        <v>7562757</v>
      </c>
      <c r="E122" s="7" t="s">
        <v>191</v>
      </c>
      <c r="F122" s="7" t="s">
        <v>179</v>
      </c>
      <c r="G122" s="7" t="s">
        <v>114</v>
      </c>
      <c r="H122" s="36" t="s">
        <v>192</v>
      </c>
      <c r="I122" s="7" t="s">
        <v>252</v>
      </c>
      <c r="J122" s="17">
        <v>4.5</v>
      </c>
      <c r="K122" s="17" t="s">
        <v>247</v>
      </c>
      <c r="L122" s="17" t="s">
        <v>248</v>
      </c>
      <c r="M122" s="17">
        <v>0</v>
      </c>
      <c r="N122" s="17">
        <v>0</v>
      </c>
      <c r="O122" s="17">
        <v>4.5</v>
      </c>
      <c r="Q122" s="17">
        <v>1</v>
      </c>
      <c r="R122">
        <v>125131450</v>
      </c>
      <c r="S122">
        <v>2098</v>
      </c>
      <c r="U122">
        <f>MATCH(D122,Отчет!$D:$D,0)</f>
        <v>52</v>
      </c>
    </row>
    <row r="123" spans="1:21" x14ac:dyDescent="0.2">
      <c r="A123" s="17">
        <v>186825079</v>
      </c>
      <c r="B123" s="17">
        <v>8</v>
      </c>
      <c r="C123" s="17" t="s">
        <v>95</v>
      </c>
      <c r="D123" s="17">
        <v>7562727</v>
      </c>
      <c r="E123" s="7" t="s">
        <v>184</v>
      </c>
      <c r="F123" s="7" t="s">
        <v>185</v>
      </c>
      <c r="G123" s="7" t="s">
        <v>176</v>
      </c>
      <c r="H123" s="36" t="s">
        <v>186</v>
      </c>
      <c r="I123" s="7" t="s">
        <v>252</v>
      </c>
      <c r="J123" s="17">
        <v>4.5</v>
      </c>
      <c r="K123" s="17" t="s">
        <v>247</v>
      </c>
      <c r="L123" s="17" t="s">
        <v>248</v>
      </c>
      <c r="N123" s="17">
        <v>36</v>
      </c>
      <c r="O123" s="17">
        <v>4.5</v>
      </c>
      <c r="P123" s="17">
        <v>1</v>
      </c>
      <c r="Q123" s="17">
        <v>1</v>
      </c>
      <c r="R123">
        <v>125131450</v>
      </c>
      <c r="S123">
        <v>2098</v>
      </c>
      <c r="U123">
        <f>MATCH(D123,Отчет!$D:$D,0)</f>
        <v>34</v>
      </c>
    </row>
    <row r="124" spans="1:21" x14ac:dyDescent="0.2">
      <c r="A124" s="17">
        <v>186825083</v>
      </c>
      <c r="B124" s="17">
        <v>10</v>
      </c>
      <c r="C124" s="17" t="s">
        <v>95</v>
      </c>
      <c r="D124" s="17">
        <v>7562811</v>
      </c>
      <c r="E124" s="7" t="s">
        <v>223</v>
      </c>
      <c r="F124" s="7" t="s">
        <v>175</v>
      </c>
      <c r="G124" s="7" t="s">
        <v>162</v>
      </c>
      <c r="H124" s="36" t="s">
        <v>224</v>
      </c>
      <c r="I124" s="7" t="s">
        <v>252</v>
      </c>
      <c r="J124" s="17">
        <v>4.5</v>
      </c>
      <c r="K124" s="17" t="s">
        <v>247</v>
      </c>
      <c r="L124" s="17" t="s">
        <v>248</v>
      </c>
      <c r="N124" s="17">
        <v>45</v>
      </c>
      <c r="O124" s="17">
        <v>4.5</v>
      </c>
      <c r="P124" s="17">
        <v>1</v>
      </c>
      <c r="Q124" s="17">
        <v>1</v>
      </c>
      <c r="R124">
        <v>125131450</v>
      </c>
      <c r="S124">
        <v>2098</v>
      </c>
      <c r="U124">
        <f>MATCH(D124,Отчет!$D:$D,0)</f>
        <v>12</v>
      </c>
    </row>
    <row r="125" spans="1:21" x14ac:dyDescent="0.2">
      <c r="A125" s="17">
        <v>186825087</v>
      </c>
      <c r="B125" s="17">
        <v>8</v>
      </c>
      <c r="C125" s="17" t="s">
        <v>95</v>
      </c>
      <c r="D125" s="17">
        <v>7562823</v>
      </c>
      <c r="E125" s="7" t="s">
        <v>228</v>
      </c>
      <c r="F125" s="7" t="s">
        <v>129</v>
      </c>
      <c r="G125" s="7" t="s">
        <v>221</v>
      </c>
      <c r="H125" s="36" t="s">
        <v>229</v>
      </c>
      <c r="I125" s="7" t="s">
        <v>252</v>
      </c>
      <c r="J125" s="17">
        <v>4.5</v>
      </c>
      <c r="K125" s="17" t="s">
        <v>247</v>
      </c>
      <c r="L125" s="17" t="s">
        <v>248</v>
      </c>
      <c r="N125" s="17">
        <v>36</v>
      </c>
      <c r="O125" s="17">
        <v>4.5</v>
      </c>
      <c r="P125" s="17">
        <v>1</v>
      </c>
      <c r="Q125" s="17">
        <v>1</v>
      </c>
      <c r="R125">
        <v>125131450</v>
      </c>
      <c r="S125">
        <v>2098</v>
      </c>
      <c r="U125">
        <f>MATCH(D125,Отчет!$D:$D,0)</f>
        <v>22</v>
      </c>
    </row>
    <row r="126" spans="1:21" x14ac:dyDescent="0.2">
      <c r="A126" s="17">
        <v>186825095</v>
      </c>
      <c r="B126" s="17">
        <v>8</v>
      </c>
      <c r="C126" s="17" t="s">
        <v>95</v>
      </c>
      <c r="D126" s="17">
        <v>7564425</v>
      </c>
      <c r="E126" s="7" t="s">
        <v>202</v>
      </c>
      <c r="F126" s="7" t="s">
        <v>203</v>
      </c>
      <c r="G126" s="7" t="s">
        <v>130</v>
      </c>
      <c r="H126" s="36" t="s">
        <v>204</v>
      </c>
      <c r="I126" s="7" t="s">
        <v>252</v>
      </c>
      <c r="J126" s="17">
        <v>4.5</v>
      </c>
      <c r="K126" s="17" t="s">
        <v>247</v>
      </c>
      <c r="L126" s="17" t="s">
        <v>248</v>
      </c>
      <c r="N126" s="17">
        <v>36</v>
      </c>
      <c r="O126" s="17">
        <v>4.5</v>
      </c>
      <c r="P126" s="17">
        <v>1</v>
      </c>
      <c r="Q126" s="17">
        <v>1</v>
      </c>
      <c r="R126">
        <v>125131450</v>
      </c>
      <c r="S126">
        <v>2098</v>
      </c>
      <c r="U126">
        <f>MATCH(D126,Отчет!$D:$D,0)</f>
        <v>20</v>
      </c>
    </row>
    <row r="127" spans="1:21" x14ac:dyDescent="0.2">
      <c r="A127" s="17">
        <v>186825099</v>
      </c>
      <c r="B127" s="17">
        <v>6</v>
      </c>
      <c r="C127" s="17" t="s">
        <v>107</v>
      </c>
      <c r="D127" s="17">
        <v>7564431</v>
      </c>
      <c r="E127" s="7" t="s">
        <v>153</v>
      </c>
      <c r="F127" s="7" t="s">
        <v>154</v>
      </c>
      <c r="G127" s="7" t="s">
        <v>126</v>
      </c>
      <c r="H127" s="36" t="s">
        <v>155</v>
      </c>
      <c r="I127" s="7" t="s">
        <v>252</v>
      </c>
      <c r="J127" s="17">
        <v>4.5</v>
      </c>
      <c r="K127" s="17" t="s">
        <v>247</v>
      </c>
      <c r="L127" s="17" t="s">
        <v>248</v>
      </c>
      <c r="N127" s="17">
        <v>27</v>
      </c>
      <c r="O127" s="17">
        <v>4.5</v>
      </c>
      <c r="P127" s="17">
        <v>1</v>
      </c>
      <c r="Q127" s="17">
        <v>1</v>
      </c>
      <c r="R127">
        <v>125131450</v>
      </c>
      <c r="S127">
        <v>2098</v>
      </c>
      <c r="U127">
        <f>MATCH(D127,Отчет!$D:$D,0)</f>
        <v>44</v>
      </c>
    </row>
    <row r="128" spans="1:21" x14ac:dyDescent="0.2">
      <c r="A128" s="17">
        <v>186825103</v>
      </c>
      <c r="B128" s="17">
        <v>6</v>
      </c>
      <c r="C128" s="17" t="s">
        <v>107</v>
      </c>
      <c r="D128" s="17">
        <v>7564443</v>
      </c>
      <c r="E128" s="7" t="s">
        <v>178</v>
      </c>
      <c r="F128" s="7" t="s">
        <v>179</v>
      </c>
      <c r="G128" s="7" t="s">
        <v>130</v>
      </c>
      <c r="H128" s="36" t="s">
        <v>180</v>
      </c>
      <c r="I128" s="7" t="s">
        <v>252</v>
      </c>
      <c r="J128" s="17">
        <v>4.5</v>
      </c>
      <c r="K128" s="17" t="s">
        <v>247</v>
      </c>
      <c r="L128" s="17" t="s">
        <v>248</v>
      </c>
      <c r="N128" s="17">
        <v>27</v>
      </c>
      <c r="O128" s="17">
        <v>4.5</v>
      </c>
      <c r="P128" s="17">
        <v>1</v>
      </c>
      <c r="Q128" s="17">
        <v>1</v>
      </c>
      <c r="R128">
        <v>125131450</v>
      </c>
      <c r="S128">
        <v>2098</v>
      </c>
      <c r="U128">
        <f>MATCH(D128,Отчет!$D:$D,0)</f>
        <v>33</v>
      </c>
    </row>
    <row r="129" spans="1:21" x14ac:dyDescent="0.2">
      <c r="A129" s="17">
        <v>186825107</v>
      </c>
      <c r="B129" s="17">
        <v>8</v>
      </c>
      <c r="C129" s="17" t="s">
        <v>95</v>
      </c>
      <c r="D129" s="17">
        <v>7569076</v>
      </c>
      <c r="E129" s="7" t="s">
        <v>103</v>
      </c>
      <c r="F129" s="7" t="s">
        <v>104</v>
      </c>
      <c r="G129" s="7" t="s">
        <v>105</v>
      </c>
      <c r="H129" s="36" t="s">
        <v>106</v>
      </c>
      <c r="I129" s="7" t="s">
        <v>252</v>
      </c>
      <c r="J129" s="17">
        <v>4.5</v>
      </c>
      <c r="K129" s="17" t="s">
        <v>247</v>
      </c>
      <c r="L129" s="17" t="s">
        <v>248</v>
      </c>
      <c r="N129" s="17">
        <v>36</v>
      </c>
      <c r="O129" s="17">
        <v>4.5</v>
      </c>
      <c r="P129" s="17">
        <v>1</v>
      </c>
      <c r="Q129" s="17">
        <v>1</v>
      </c>
      <c r="R129">
        <v>125131450</v>
      </c>
      <c r="S129">
        <v>2098</v>
      </c>
      <c r="U129">
        <f>MATCH(D129,Отчет!$D:$D,0)</f>
        <v>15</v>
      </c>
    </row>
    <row r="130" spans="1:21" x14ac:dyDescent="0.2">
      <c r="A130" s="17">
        <v>186825259</v>
      </c>
      <c r="C130" s="17" t="s">
        <v>95</v>
      </c>
      <c r="D130" s="17">
        <v>118844701</v>
      </c>
      <c r="E130" s="7" t="s">
        <v>200</v>
      </c>
      <c r="F130" s="7" t="s">
        <v>125</v>
      </c>
      <c r="G130" s="7" t="s">
        <v>169</v>
      </c>
      <c r="H130" s="36" t="s">
        <v>201</v>
      </c>
      <c r="I130" s="7" t="s">
        <v>252</v>
      </c>
      <c r="J130" s="17">
        <v>4.5</v>
      </c>
      <c r="K130" s="17" t="s">
        <v>247</v>
      </c>
      <c r="L130" s="17" t="s">
        <v>248</v>
      </c>
      <c r="M130" s="17">
        <v>0</v>
      </c>
      <c r="N130" s="17">
        <v>0</v>
      </c>
      <c r="O130" s="17">
        <v>4.5</v>
      </c>
      <c r="Q130" s="17">
        <v>0</v>
      </c>
      <c r="R130">
        <v>125131450</v>
      </c>
      <c r="S130">
        <v>2098</v>
      </c>
      <c r="U130">
        <f>MATCH(D130,Отчет!$D:$D,0)</f>
        <v>61</v>
      </c>
    </row>
    <row r="131" spans="1:21" x14ac:dyDescent="0.2">
      <c r="A131" s="17">
        <v>186825115</v>
      </c>
      <c r="B131" s="17">
        <v>6</v>
      </c>
      <c r="C131" s="17" t="s">
        <v>107</v>
      </c>
      <c r="D131" s="17">
        <v>7569172</v>
      </c>
      <c r="E131" s="7" t="s">
        <v>138</v>
      </c>
      <c r="F131" s="7" t="s">
        <v>121</v>
      </c>
      <c r="G131" s="7" t="s">
        <v>139</v>
      </c>
      <c r="H131" s="36" t="s">
        <v>140</v>
      </c>
      <c r="I131" s="7" t="s">
        <v>252</v>
      </c>
      <c r="J131" s="17">
        <v>4.5</v>
      </c>
      <c r="K131" s="17" t="s">
        <v>247</v>
      </c>
      <c r="L131" s="17" t="s">
        <v>248</v>
      </c>
      <c r="N131" s="17">
        <v>27</v>
      </c>
      <c r="O131" s="17">
        <v>4.5</v>
      </c>
      <c r="P131" s="17">
        <v>1</v>
      </c>
      <c r="Q131" s="17">
        <v>1</v>
      </c>
      <c r="R131">
        <v>125131450</v>
      </c>
      <c r="S131">
        <v>2098</v>
      </c>
      <c r="U131">
        <f>MATCH(D131,Отчет!$D:$D,0)</f>
        <v>38</v>
      </c>
    </row>
    <row r="132" spans="1:21" x14ac:dyDescent="0.2">
      <c r="A132" s="17">
        <v>186825119</v>
      </c>
      <c r="B132" s="17">
        <v>8</v>
      </c>
      <c r="C132" s="17" t="s">
        <v>95</v>
      </c>
      <c r="D132" s="17">
        <v>7569178</v>
      </c>
      <c r="E132" s="7" t="s">
        <v>96</v>
      </c>
      <c r="F132" s="7" t="s">
        <v>97</v>
      </c>
      <c r="G132" s="7" t="s">
        <v>98</v>
      </c>
      <c r="H132" s="36" t="s">
        <v>99</v>
      </c>
      <c r="I132" s="7" t="s">
        <v>252</v>
      </c>
      <c r="J132" s="17">
        <v>4.5</v>
      </c>
      <c r="K132" s="17" t="s">
        <v>247</v>
      </c>
      <c r="L132" s="17" t="s">
        <v>248</v>
      </c>
      <c r="N132" s="17">
        <v>36</v>
      </c>
      <c r="O132" s="17">
        <v>4.5</v>
      </c>
      <c r="P132" s="17">
        <v>1</v>
      </c>
      <c r="Q132" s="17">
        <v>1</v>
      </c>
      <c r="R132">
        <v>125131450</v>
      </c>
      <c r="S132">
        <v>2098</v>
      </c>
      <c r="U132">
        <f>MATCH(D132,Отчет!$D:$D,0)</f>
        <v>14</v>
      </c>
    </row>
    <row r="133" spans="1:21" x14ac:dyDescent="0.2">
      <c r="A133" s="17">
        <v>186825123</v>
      </c>
      <c r="B133" s="17">
        <v>7</v>
      </c>
      <c r="C133" s="17" t="s">
        <v>107</v>
      </c>
      <c r="D133" s="17">
        <v>7569184</v>
      </c>
      <c r="E133" s="7" t="s">
        <v>171</v>
      </c>
      <c r="F133" s="7" t="s">
        <v>172</v>
      </c>
      <c r="G133" s="7" t="s">
        <v>114</v>
      </c>
      <c r="H133" s="36" t="s">
        <v>173</v>
      </c>
      <c r="I133" s="7" t="s">
        <v>252</v>
      </c>
      <c r="J133" s="17">
        <v>4.5</v>
      </c>
      <c r="K133" s="17" t="s">
        <v>247</v>
      </c>
      <c r="L133" s="17" t="s">
        <v>248</v>
      </c>
      <c r="N133" s="17">
        <v>31.5</v>
      </c>
      <c r="O133" s="17">
        <v>4.5</v>
      </c>
      <c r="P133" s="17">
        <v>1</v>
      </c>
      <c r="Q133" s="17">
        <v>1</v>
      </c>
      <c r="R133">
        <v>125131450</v>
      </c>
      <c r="S133">
        <v>2098</v>
      </c>
      <c r="U133">
        <f>MATCH(D133,Отчет!$D:$D,0)</f>
        <v>29</v>
      </c>
    </row>
    <row r="134" spans="1:21" x14ac:dyDescent="0.2">
      <c r="A134" s="17">
        <v>186825127</v>
      </c>
      <c r="B134" s="17">
        <v>8</v>
      </c>
      <c r="C134" s="17" t="s">
        <v>95</v>
      </c>
      <c r="D134" s="17">
        <v>7569190</v>
      </c>
      <c r="E134" s="7" t="s">
        <v>193</v>
      </c>
      <c r="F134" s="7" t="s">
        <v>194</v>
      </c>
      <c r="G134" s="7" t="s">
        <v>195</v>
      </c>
      <c r="H134" s="36" t="s">
        <v>196</v>
      </c>
      <c r="I134" s="7" t="s">
        <v>252</v>
      </c>
      <c r="J134" s="17">
        <v>4.5</v>
      </c>
      <c r="K134" s="17" t="s">
        <v>247</v>
      </c>
      <c r="L134" s="17" t="s">
        <v>248</v>
      </c>
      <c r="N134" s="17">
        <v>36</v>
      </c>
      <c r="O134" s="17">
        <v>4.5</v>
      </c>
      <c r="P134" s="17">
        <v>1</v>
      </c>
      <c r="Q134" s="17">
        <v>1</v>
      </c>
      <c r="R134">
        <v>125131450</v>
      </c>
      <c r="S134">
        <v>2098</v>
      </c>
      <c r="U134">
        <f>MATCH(D134,Отчет!$D:$D,0)</f>
        <v>18</v>
      </c>
    </row>
    <row r="135" spans="1:21" x14ac:dyDescent="0.2">
      <c r="A135" s="17">
        <v>186825131</v>
      </c>
      <c r="B135" s="17">
        <v>8</v>
      </c>
      <c r="C135" s="17" t="s">
        <v>95</v>
      </c>
      <c r="D135" s="17">
        <v>7569208</v>
      </c>
      <c r="E135" s="7" t="s">
        <v>225</v>
      </c>
      <c r="F135" s="7" t="s">
        <v>150</v>
      </c>
      <c r="G135" s="7" t="s">
        <v>226</v>
      </c>
      <c r="H135" s="36" t="s">
        <v>227</v>
      </c>
      <c r="I135" s="7" t="s">
        <v>252</v>
      </c>
      <c r="J135" s="17">
        <v>4.5</v>
      </c>
      <c r="K135" s="17" t="s">
        <v>247</v>
      </c>
      <c r="L135" s="17" t="s">
        <v>248</v>
      </c>
      <c r="N135" s="17">
        <v>36</v>
      </c>
      <c r="O135" s="17">
        <v>4.5</v>
      </c>
      <c r="P135" s="17">
        <v>1</v>
      </c>
      <c r="Q135" s="17">
        <v>1</v>
      </c>
      <c r="R135">
        <v>125131450</v>
      </c>
      <c r="S135">
        <v>2098</v>
      </c>
      <c r="U135">
        <f>MATCH(D135,Отчет!$D:$D,0)</f>
        <v>19</v>
      </c>
    </row>
    <row r="136" spans="1:21" x14ac:dyDescent="0.2">
      <c r="A136" s="17">
        <v>186825135</v>
      </c>
      <c r="B136" s="17">
        <v>7</v>
      </c>
      <c r="C136" s="17" t="s">
        <v>95</v>
      </c>
      <c r="D136" s="17">
        <v>7568986</v>
      </c>
      <c r="E136" s="7" t="s">
        <v>230</v>
      </c>
      <c r="F136" s="7" t="s">
        <v>231</v>
      </c>
      <c r="G136" s="7" t="s">
        <v>232</v>
      </c>
      <c r="H136" s="36" t="s">
        <v>233</v>
      </c>
      <c r="I136" s="7" t="s">
        <v>252</v>
      </c>
      <c r="J136" s="17">
        <v>4.5</v>
      </c>
      <c r="K136" s="17" t="s">
        <v>247</v>
      </c>
      <c r="L136" s="17" t="s">
        <v>248</v>
      </c>
      <c r="N136" s="17">
        <v>31.5</v>
      </c>
      <c r="O136" s="17">
        <v>4.5</v>
      </c>
      <c r="P136" s="17">
        <v>1</v>
      </c>
      <c r="Q136" s="17">
        <v>1</v>
      </c>
      <c r="R136">
        <v>125131450</v>
      </c>
      <c r="S136">
        <v>2098</v>
      </c>
      <c r="U136">
        <f>MATCH(D136,Отчет!$D:$D,0)</f>
        <v>23</v>
      </c>
    </row>
    <row r="137" spans="1:21" x14ac:dyDescent="0.2">
      <c r="A137" s="17">
        <v>186825139</v>
      </c>
      <c r="B137" s="17">
        <v>6</v>
      </c>
      <c r="C137" s="17" t="s">
        <v>95</v>
      </c>
      <c r="D137" s="17">
        <v>7568992</v>
      </c>
      <c r="E137" s="7" t="s">
        <v>181</v>
      </c>
      <c r="F137" s="7" t="s">
        <v>182</v>
      </c>
      <c r="G137" s="7" t="s">
        <v>130</v>
      </c>
      <c r="H137" s="36" t="s">
        <v>183</v>
      </c>
      <c r="I137" s="7" t="s">
        <v>252</v>
      </c>
      <c r="J137" s="17">
        <v>4.5</v>
      </c>
      <c r="K137" s="17" t="s">
        <v>247</v>
      </c>
      <c r="L137" s="17" t="s">
        <v>248</v>
      </c>
      <c r="N137" s="17">
        <v>27</v>
      </c>
      <c r="O137" s="17">
        <v>4.5</v>
      </c>
      <c r="P137" s="17">
        <v>1</v>
      </c>
      <c r="Q137" s="17">
        <v>1</v>
      </c>
      <c r="R137">
        <v>125131450</v>
      </c>
      <c r="S137">
        <v>2098</v>
      </c>
      <c r="U137">
        <f>MATCH(D137,Отчет!$D:$D,0)</f>
        <v>41</v>
      </c>
    </row>
    <row r="138" spans="1:21" x14ac:dyDescent="0.2">
      <c r="A138" s="17">
        <v>186825143</v>
      </c>
      <c r="B138" s="17">
        <v>6</v>
      </c>
      <c r="C138" s="17" t="s">
        <v>95</v>
      </c>
      <c r="D138" s="17">
        <v>7568998</v>
      </c>
      <c r="E138" s="7" t="s">
        <v>209</v>
      </c>
      <c r="F138" s="7" t="s">
        <v>179</v>
      </c>
      <c r="G138" s="7" t="s">
        <v>130</v>
      </c>
      <c r="H138" s="36" t="s">
        <v>210</v>
      </c>
      <c r="I138" s="7" t="s">
        <v>252</v>
      </c>
      <c r="J138" s="17">
        <v>4.5</v>
      </c>
      <c r="K138" s="17" t="s">
        <v>247</v>
      </c>
      <c r="L138" s="17" t="s">
        <v>248</v>
      </c>
      <c r="N138" s="17">
        <v>27</v>
      </c>
      <c r="O138" s="17">
        <v>4.5</v>
      </c>
      <c r="P138" s="17">
        <v>1</v>
      </c>
      <c r="Q138" s="17">
        <v>1</v>
      </c>
      <c r="R138">
        <v>125131450</v>
      </c>
      <c r="S138">
        <v>2098</v>
      </c>
      <c r="U138">
        <f>MATCH(D138,Отчет!$D:$D,0)</f>
        <v>46</v>
      </c>
    </row>
    <row r="139" spans="1:21" x14ac:dyDescent="0.2">
      <c r="A139" s="17">
        <v>186825147</v>
      </c>
      <c r="B139" s="17">
        <v>8</v>
      </c>
      <c r="C139" s="17" t="s">
        <v>95</v>
      </c>
      <c r="D139" s="17">
        <v>7569010</v>
      </c>
      <c r="E139" s="7" t="s">
        <v>205</v>
      </c>
      <c r="F139" s="7" t="s">
        <v>206</v>
      </c>
      <c r="G139" s="7" t="s">
        <v>207</v>
      </c>
      <c r="H139" s="36" t="s">
        <v>208</v>
      </c>
      <c r="I139" s="7" t="s">
        <v>252</v>
      </c>
      <c r="J139" s="17">
        <v>4.5</v>
      </c>
      <c r="K139" s="17" t="s">
        <v>247</v>
      </c>
      <c r="L139" s="17" t="s">
        <v>248</v>
      </c>
      <c r="N139" s="17">
        <v>36</v>
      </c>
      <c r="O139" s="17">
        <v>4.5</v>
      </c>
      <c r="P139" s="17">
        <v>1</v>
      </c>
      <c r="Q139" s="17">
        <v>1</v>
      </c>
      <c r="R139">
        <v>125131450</v>
      </c>
      <c r="S139">
        <v>2098</v>
      </c>
      <c r="U139">
        <f>MATCH(D139,Отчет!$D:$D,0)</f>
        <v>16</v>
      </c>
    </row>
    <row r="140" spans="1:21" x14ac:dyDescent="0.2">
      <c r="A140" s="17">
        <v>186825151</v>
      </c>
      <c r="B140" s="17">
        <v>8</v>
      </c>
      <c r="C140" s="17" t="s">
        <v>107</v>
      </c>
      <c r="D140" s="17">
        <v>7569016</v>
      </c>
      <c r="E140" s="7" t="s">
        <v>234</v>
      </c>
      <c r="F140" s="7" t="s">
        <v>235</v>
      </c>
      <c r="G140" s="7" t="s">
        <v>176</v>
      </c>
      <c r="H140" s="36" t="s">
        <v>236</v>
      </c>
      <c r="I140" s="7" t="s">
        <v>252</v>
      </c>
      <c r="J140" s="17">
        <v>4.5</v>
      </c>
      <c r="K140" s="17" t="s">
        <v>247</v>
      </c>
      <c r="L140" s="17" t="s">
        <v>248</v>
      </c>
      <c r="N140" s="17">
        <v>36</v>
      </c>
      <c r="O140" s="17">
        <v>4.5</v>
      </c>
      <c r="P140" s="17">
        <v>1</v>
      </c>
      <c r="Q140" s="17">
        <v>1</v>
      </c>
      <c r="R140">
        <v>125131450</v>
      </c>
      <c r="S140">
        <v>2098</v>
      </c>
      <c r="U140">
        <f>MATCH(D140,Отчет!$D:$D,0)</f>
        <v>21</v>
      </c>
    </row>
    <row r="141" spans="1:21" x14ac:dyDescent="0.2">
      <c r="A141" s="17">
        <v>186825155</v>
      </c>
      <c r="B141" s="17">
        <v>7</v>
      </c>
      <c r="C141" s="17" t="s">
        <v>95</v>
      </c>
      <c r="D141" s="17">
        <v>7569022</v>
      </c>
      <c r="E141" s="7" t="s">
        <v>187</v>
      </c>
      <c r="F141" s="7" t="s">
        <v>188</v>
      </c>
      <c r="G141" s="7" t="s">
        <v>189</v>
      </c>
      <c r="H141" s="36" t="s">
        <v>190</v>
      </c>
      <c r="I141" s="7" t="s">
        <v>252</v>
      </c>
      <c r="J141" s="17">
        <v>4.5</v>
      </c>
      <c r="K141" s="17" t="s">
        <v>247</v>
      </c>
      <c r="L141" s="17" t="s">
        <v>248</v>
      </c>
      <c r="N141" s="17">
        <v>31.5</v>
      </c>
      <c r="O141" s="17">
        <v>4.5</v>
      </c>
      <c r="P141" s="17">
        <v>1</v>
      </c>
      <c r="Q141" s="17">
        <v>1</v>
      </c>
      <c r="R141">
        <v>125131450</v>
      </c>
      <c r="S141">
        <v>2098</v>
      </c>
      <c r="U141">
        <f>MATCH(D141,Отчет!$D:$D,0)</f>
        <v>53</v>
      </c>
    </row>
    <row r="142" spans="1:21" x14ac:dyDescent="0.2">
      <c r="A142" s="17">
        <v>186825159</v>
      </c>
      <c r="B142" s="17">
        <v>7</v>
      </c>
      <c r="C142" s="17" t="s">
        <v>107</v>
      </c>
      <c r="D142" s="17">
        <v>7569028</v>
      </c>
      <c r="E142" s="7" t="s">
        <v>141</v>
      </c>
      <c r="F142" s="7" t="s">
        <v>142</v>
      </c>
      <c r="G142" s="7" t="s">
        <v>143</v>
      </c>
      <c r="H142" s="36" t="s">
        <v>144</v>
      </c>
      <c r="I142" s="7" t="s">
        <v>252</v>
      </c>
      <c r="J142" s="17">
        <v>4.5</v>
      </c>
      <c r="K142" s="17" t="s">
        <v>247</v>
      </c>
      <c r="L142" s="17" t="s">
        <v>248</v>
      </c>
      <c r="N142" s="17">
        <v>31.5</v>
      </c>
      <c r="O142" s="17">
        <v>4.5</v>
      </c>
      <c r="P142" s="17">
        <v>1</v>
      </c>
      <c r="Q142" s="17">
        <v>1</v>
      </c>
      <c r="R142">
        <v>125131450</v>
      </c>
      <c r="S142">
        <v>2098</v>
      </c>
      <c r="U142">
        <f>MATCH(D142,Отчет!$D:$D,0)</f>
        <v>42</v>
      </c>
    </row>
    <row r="143" spans="1:21" x14ac:dyDescent="0.2">
      <c r="A143" s="17">
        <v>186825163</v>
      </c>
      <c r="B143" s="17">
        <v>8</v>
      </c>
      <c r="C143" s="17" t="s">
        <v>107</v>
      </c>
      <c r="D143" s="17">
        <v>7569034</v>
      </c>
      <c r="E143" s="7" t="s">
        <v>149</v>
      </c>
      <c r="F143" s="7" t="s">
        <v>150</v>
      </c>
      <c r="G143" s="7" t="s">
        <v>151</v>
      </c>
      <c r="H143" s="36" t="s">
        <v>152</v>
      </c>
      <c r="I143" s="7" t="s">
        <v>252</v>
      </c>
      <c r="J143" s="17">
        <v>4.5</v>
      </c>
      <c r="K143" s="17" t="s">
        <v>247</v>
      </c>
      <c r="L143" s="17" t="s">
        <v>248</v>
      </c>
      <c r="N143" s="17">
        <v>36</v>
      </c>
      <c r="O143" s="17">
        <v>4.5</v>
      </c>
      <c r="P143" s="17">
        <v>1</v>
      </c>
      <c r="Q143" s="17">
        <v>1</v>
      </c>
      <c r="R143">
        <v>125131450</v>
      </c>
      <c r="S143">
        <v>2098</v>
      </c>
      <c r="U143">
        <f>MATCH(D143,Отчет!$D:$D,0)</f>
        <v>26</v>
      </c>
    </row>
    <row r="144" spans="1:21" x14ac:dyDescent="0.2">
      <c r="A144" s="17">
        <v>186825167</v>
      </c>
      <c r="B144" s="17">
        <v>8</v>
      </c>
      <c r="C144" s="17" t="s">
        <v>95</v>
      </c>
      <c r="D144" s="17">
        <v>7569040</v>
      </c>
      <c r="E144" s="7" t="s">
        <v>197</v>
      </c>
      <c r="F144" s="7" t="s">
        <v>198</v>
      </c>
      <c r="G144" s="7" t="s">
        <v>130</v>
      </c>
      <c r="H144" s="36" t="s">
        <v>199</v>
      </c>
      <c r="I144" s="7" t="s">
        <v>252</v>
      </c>
      <c r="J144" s="17">
        <v>4.5</v>
      </c>
      <c r="K144" s="17" t="s">
        <v>247</v>
      </c>
      <c r="L144" s="17" t="s">
        <v>248</v>
      </c>
      <c r="N144" s="17">
        <v>36</v>
      </c>
      <c r="O144" s="17">
        <v>4.5</v>
      </c>
      <c r="P144" s="17">
        <v>1</v>
      </c>
      <c r="Q144" s="17">
        <v>1</v>
      </c>
      <c r="R144">
        <v>125131450</v>
      </c>
      <c r="S144">
        <v>2098</v>
      </c>
      <c r="U144">
        <f>MATCH(D144,Отчет!$D:$D,0)</f>
        <v>35</v>
      </c>
    </row>
    <row r="145" spans="1:21" x14ac:dyDescent="0.2">
      <c r="A145" s="17">
        <v>149313709</v>
      </c>
      <c r="C145" s="17" t="s">
        <v>107</v>
      </c>
      <c r="D145" s="17">
        <v>149202574</v>
      </c>
      <c r="E145" s="7" t="s">
        <v>237</v>
      </c>
      <c r="F145" s="7" t="s">
        <v>238</v>
      </c>
      <c r="G145" s="7" t="s">
        <v>239</v>
      </c>
      <c r="H145" s="36" t="s">
        <v>240</v>
      </c>
      <c r="I145" s="7" t="s">
        <v>253</v>
      </c>
      <c r="J145" s="17">
        <v>4.5</v>
      </c>
      <c r="K145" s="17" t="s">
        <v>247</v>
      </c>
      <c r="L145" s="17" t="s">
        <v>248</v>
      </c>
      <c r="M145" s="17">
        <v>0</v>
      </c>
      <c r="N145" s="17">
        <v>0</v>
      </c>
      <c r="O145" s="17">
        <v>4.5</v>
      </c>
      <c r="Q145" s="17">
        <v>0</v>
      </c>
      <c r="R145">
        <v>125131450</v>
      </c>
      <c r="S145">
        <v>2098</v>
      </c>
      <c r="T145" t="s">
        <v>241</v>
      </c>
      <c r="U145">
        <f>MATCH(D145,Отчет!$D:$D,0)</f>
        <v>49</v>
      </c>
    </row>
    <row r="146" spans="1:21" x14ac:dyDescent="0.2">
      <c r="A146" s="17">
        <v>146563872</v>
      </c>
      <c r="B146" s="17">
        <v>10</v>
      </c>
      <c r="C146" s="17" t="s">
        <v>107</v>
      </c>
      <c r="D146" s="17">
        <v>7569172</v>
      </c>
      <c r="E146" s="7" t="s">
        <v>138</v>
      </c>
      <c r="F146" s="7" t="s">
        <v>121</v>
      </c>
      <c r="G146" s="7" t="s">
        <v>139</v>
      </c>
      <c r="H146" s="36" t="s">
        <v>140</v>
      </c>
      <c r="I146" s="7" t="s">
        <v>253</v>
      </c>
      <c r="J146" s="17">
        <v>4.5</v>
      </c>
      <c r="K146" s="17" t="s">
        <v>247</v>
      </c>
      <c r="L146" s="17" t="s">
        <v>248</v>
      </c>
      <c r="N146" s="17">
        <v>45</v>
      </c>
      <c r="O146" s="17">
        <v>4.5</v>
      </c>
      <c r="P146" s="17">
        <v>1</v>
      </c>
      <c r="Q146" s="17">
        <v>1</v>
      </c>
      <c r="R146">
        <v>125131450</v>
      </c>
      <c r="S146">
        <v>2098</v>
      </c>
      <c r="U146">
        <f>MATCH(D146,Отчет!$D:$D,0)</f>
        <v>38</v>
      </c>
    </row>
    <row r="147" spans="1:21" x14ac:dyDescent="0.2">
      <c r="A147" s="17">
        <v>146563868</v>
      </c>
      <c r="B147" s="17">
        <v>10</v>
      </c>
      <c r="C147" s="17" t="s">
        <v>107</v>
      </c>
      <c r="D147" s="17">
        <v>74877825</v>
      </c>
      <c r="E147" s="7" t="s">
        <v>136</v>
      </c>
      <c r="F147" s="7" t="s">
        <v>97</v>
      </c>
      <c r="G147" s="7" t="s">
        <v>98</v>
      </c>
      <c r="H147" s="36" t="s">
        <v>137</v>
      </c>
      <c r="I147" s="7" t="s">
        <v>253</v>
      </c>
      <c r="J147" s="17">
        <v>4.5</v>
      </c>
      <c r="K147" s="17" t="s">
        <v>247</v>
      </c>
      <c r="L147" s="17" t="s">
        <v>248</v>
      </c>
      <c r="N147" s="17">
        <v>45</v>
      </c>
      <c r="O147" s="17">
        <v>4.5</v>
      </c>
      <c r="P147" s="17">
        <v>1</v>
      </c>
      <c r="Q147" s="17">
        <v>1</v>
      </c>
      <c r="R147">
        <v>125131450</v>
      </c>
      <c r="S147">
        <v>2098</v>
      </c>
      <c r="U147">
        <f>MATCH(D147,Отчет!$D:$D,0)</f>
        <v>13</v>
      </c>
    </row>
    <row r="148" spans="1:21" x14ac:dyDescent="0.2">
      <c r="A148" s="17">
        <v>146563864</v>
      </c>
      <c r="B148" s="17">
        <v>9</v>
      </c>
      <c r="C148" s="17" t="s">
        <v>107</v>
      </c>
      <c r="D148" s="17">
        <v>7584715</v>
      </c>
      <c r="E148" s="7" t="s">
        <v>124</v>
      </c>
      <c r="F148" s="7" t="s">
        <v>125</v>
      </c>
      <c r="G148" s="7" t="s">
        <v>126</v>
      </c>
      <c r="H148" s="36" t="s">
        <v>127</v>
      </c>
      <c r="I148" s="7" t="s">
        <v>253</v>
      </c>
      <c r="J148" s="17">
        <v>4.5</v>
      </c>
      <c r="K148" s="17" t="s">
        <v>247</v>
      </c>
      <c r="L148" s="17" t="s">
        <v>248</v>
      </c>
      <c r="N148" s="17">
        <v>40.5</v>
      </c>
      <c r="O148" s="17">
        <v>4.5</v>
      </c>
      <c r="P148" s="17">
        <v>1</v>
      </c>
      <c r="Q148" s="17">
        <v>0</v>
      </c>
      <c r="R148">
        <v>125131450</v>
      </c>
      <c r="S148">
        <v>2098</v>
      </c>
      <c r="U148">
        <f>MATCH(D148,Отчет!$D:$D,0)</f>
        <v>25</v>
      </c>
    </row>
    <row r="149" spans="1:21" x14ac:dyDescent="0.2">
      <c r="A149" s="17">
        <v>146555247</v>
      </c>
      <c r="B149" s="17">
        <v>10</v>
      </c>
      <c r="C149" s="17" t="s">
        <v>95</v>
      </c>
      <c r="D149" s="17">
        <v>7568986</v>
      </c>
      <c r="E149" s="7" t="s">
        <v>230</v>
      </c>
      <c r="F149" s="7" t="s">
        <v>231</v>
      </c>
      <c r="G149" s="7" t="s">
        <v>232</v>
      </c>
      <c r="H149" s="36" t="s">
        <v>233</v>
      </c>
      <c r="I149" s="7" t="s">
        <v>253</v>
      </c>
      <c r="J149" s="17">
        <v>4.5</v>
      </c>
      <c r="K149" s="17" t="s">
        <v>247</v>
      </c>
      <c r="L149" s="17" t="s">
        <v>248</v>
      </c>
      <c r="N149" s="17">
        <v>45</v>
      </c>
      <c r="O149" s="17">
        <v>4.5</v>
      </c>
      <c r="P149" s="17">
        <v>1</v>
      </c>
      <c r="Q149" s="17">
        <v>1</v>
      </c>
      <c r="R149">
        <v>125131450</v>
      </c>
      <c r="S149">
        <v>2098</v>
      </c>
      <c r="U149">
        <f>MATCH(D149,Отчет!$D:$D,0)</f>
        <v>23</v>
      </c>
    </row>
    <row r="150" spans="1:21" x14ac:dyDescent="0.2">
      <c r="A150" s="17">
        <v>146555243</v>
      </c>
      <c r="B150" s="17">
        <v>10</v>
      </c>
      <c r="C150" s="17" t="s">
        <v>95</v>
      </c>
      <c r="D150" s="17">
        <v>7569142</v>
      </c>
      <c r="E150" s="7" t="s">
        <v>219</v>
      </c>
      <c r="F150" s="7" t="s">
        <v>220</v>
      </c>
      <c r="G150" s="7" t="s">
        <v>221</v>
      </c>
      <c r="H150" s="36" t="s">
        <v>222</v>
      </c>
      <c r="I150" s="7" t="s">
        <v>253</v>
      </c>
      <c r="J150" s="17">
        <v>4.5</v>
      </c>
      <c r="K150" s="17" t="s">
        <v>247</v>
      </c>
      <c r="L150" s="17" t="s">
        <v>248</v>
      </c>
      <c r="N150" s="17">
        <v>45</v>
      </c>
      <c r="O150" s="17">
        <v>4.5</v>
      </c>
      <c r="P150" s="17">
        <v>1</v>
      </c>
      <c r="Q150" s="17">
        <v>1</v>
      </c>
      <c r="R150">
        <v>125131450</v>
      </c>
      <c r="S150">
        <v>2098</v>
      </c>
      <c r="U150">
        <f>MATCH(D150,Отчет!$D:$D,0)</f>
        <v>17</v>
      </c>
    </row>
    <row r="151" spans="1:21" x14ac:dyDescent="0.2">
      <c r="A151" s="17">
        <v>146555215</v>
      </c>
      <c r="B151" s="17">
        <v>9</v>
      </c>
      <c r="C151" s="17" t="s">
        <v>95</v>
      </c>
      <c r="D151" s="17">
        <v>7562727</v>
      </c>
      <c r="E151" s="7" t="s">
        <v>184</v>
      </c>
      <c r="F151" s="7" t="s">
        <v>185</v>
      </c>
      <c r="G151" s="7" t="s">
        <v>176</v>
      </c>
      <c r="H151" s="36" t="s">
        <v>186</v>
      </c>
      <c r="I151" s="7" t="s">
        <v>253</v>
      </c>
      <c r="J151" s="17">
        <v>4.5</v>
      </c>
      <c r="K151" s="17" t="s">
        <v>247</v>
      </c>
      <c r="L151" s="17" t="s">
        <v>248</v>
      </c>
      <c r="N151" s="17">
        <v>40.5</v>
      </c>
      <c r="O151" s="17">
        <v>4.5</v>
      </c>
      <c r="P151" s="17">
        <v>1</v>
      </c>
      <c r="Q151" s="17">
        <v>1</v>
      </c>
      <c r="R151">
        <v>125131450</v>
      </c>
      <c r="S151">
        <v>2098</v>
      </c>
      <c r="U151">
        <f>MATCH(D151,Отчет!$D:$D,0)</f>
        <v>34</v>
      </c>
    </row>
    <row r="152" spans="1:21" x14ac:dyDescent="0.2">
      <c r="A152" s="17">
        <v>146555235</v>
      </c>
      <c r="B152" s="17">
        <v>10</v>
      </c>
      <c r="C152" s="17" t="s">
        <v>95</v>
      </c>
      <c r="D152" s="17">
        <v>7569010</v>
      </c>
      <c r="E152" s="7" t="s">
        <v>205</v>
      </c>
      <c r="F152" s="7" t="s">
        <v>206</v>
      </c>
      <c r="G152" s="7" t="s">
        <v>207</v>
      </c>
      <c r="H152" s="36" t="s">
        <v>208</v>
      </c>
      <c r="I152" s="7" t="s">
        <v>253</v>
      </c>
      <c r="J152" s="17">
        <v>4.5</v>
      </c>
      <c r="K152" s="17" t="s">
        <v>247</v>
      </c>
      <c r="L152" s="17" t="s">
        <v>248</v>
      </c>
      <c r="N152" s="17">
        <v>45</v>
      </c>
      <c r="O152" s="17">
        <v>4.5</v>
      </c>
      <c r="P152" s="17">
        <v>1</v>
      </c>
      <c r="Q152" s="17">
        <v>1</v>
      </c>
      <c r="R152">
        <v>125131450</v>
      </c>
      <c r="S152">
        <v>2098</v>
      </c>
      <c r="U152">
        <f>MATCH(D152,Отчет!$D:$D,0)</f>
        <v>16</v>
      </c>
    </row>
    <row r="153" spans="1:21" x14ac:dyDescent="0.2">
      <c r="A153" s="17">
        <v>146555231</v>
      </c>
      <c r="B153" s="17">
        <v>10</v>
      </c>
      <c r="C153" s="17" t="s">
        <v>95</v>
      </c>
      <c r="D153" s="17">
        <v>7564425</v>
      </c>
      <c r="E153" s="7" t="s">
        <v>202</v>
      </c>
      <c r="F153" s="7" t="s">
        <v>203</v>
      </c>
      <c r="G153" s="7" t="s">
        <v>130</v>
      </c>
      <c r="H153" s="36" t="s">
        <v>204</v>
      </c>
      <c r="I153" s="7" t="s">
        <v>253</v>
      </c>
      <c r="J153" s="17">
        <v>4.5</v>
      </c>
      <c r="K153" s="17" t="s">
        <v>247</v>
      </c>
      <c r="L153" s="17" t="s">
        <v>248</v>
      </c>
      <c r="N153" s="17">
        <v>45</v>
      </c>
      <c r="O153" s="17">
        <v>4.5</v>
      </c>
      <c r="P153" s="17">
        <v>1</v>
      </c>
      <c r="Q153" s="17">
        <v>1</v>
      </c>
      <c r="R153">
        <v>125131450</v>
      </c>
      <c r="S153">
        <v>2098</v>
      </c>
      <c r="U153">
        <f>MATCH(D153,Отчет!$D:$D,0)</f>
        <v>20</v>
      </c>
    </row>
    <row r="154" spans="1:21" x14ac:dyDescent="0.2">
      <c r="A154" s="17">
        <v>146555227</v>
      </c>
      <c r="B154" s="17">
        <v>10</v>
      </c>
      <c r="C154" s="17" t="s">
        <v>95</v>
      </c>
      <c r="D154" s="17">
        <v>7569178</v>
      </c>
      <c r="E154" s="7" t="s">
        <v>96</v>
      </c>
      <c r="F154" s="7" t="s">
        <v>97</v>
      </c>
      <c r="G154" s="7" t="s">
        <v>98</v>
      </c>
      <c r="H154" s="36" t="s">
        <v>99</v>
      </c>
      <c r="I154" s="7" t="s">
        <v>253</v>
      </c>
      <c r="J154" s="17">
        <v>4.5</v>
      </c>
      <c r="K154" s="17" t="s">
        <v>247</v>
      </c>
      <c r="L154" s="17" t="s">
        <v>248</v>
      </c>
      <c r="N154" s="17">
        <v>45</v>
      </c>
      <c r="O154" s="17">
        <v>4.5</v>
      </c>
      <c r="P154" s="17">
        <v>1</v>
      </c>
      <c r="Q154" s="17">
        <v>1</v>
      </c>
      <c r="R154">
        <v>125131450</v>
      </c>
      <c r="S154">
        <v>2098</v>
      </c>
      <c r="U154">
        <f>MATCH(D154,Отчет!$D:$D,0)</f>
        <v>14</v>
      </c>
    </row>
    <row r="155" spans="1:21" x14ac:dyDescent="0.2">
      <c r="A155" s="17">
        <v>146555223</v>
      </c>
      <c r="B155" s="17">
        <v>10</v>
      </c>
      <c r="C155" s="17" t="s">
        <v>95</v>
      </c>
      <c r="D155" s="17">
        <v>7569190</v>
      </c>
      <c r="E155" s="7" t="s">
        <v>193</v>
      </c>
      <c r="F155" s="7" t="s">
        <v>194</v>
      </c>
      <c r="G155" s="7" t="s">
        <v>195</v>
      </c>
      <c r="H155" s="36" t="s">
        <v>196</v>
      </c>
      <c r="I155" s="7" t="s">
        <v>253</v>
      </c>
      <c r="J155" s="17">
        <v>4.5</v>
      </c>
      <c r="K155" s="17" t="s">
        <v>247</v>
      </c>
      <c r="L155" s="17" t="s">
        <v>248</v>
      </c>
      <c r="N155" s="17">
        <v>45</v>
      </c>
      <c r="O155" s="17">
        <v>4.5</v>
      </c>
      <c r="P155" s="17">
        <v>1</v>
      </c>
      <c r="Q155" s="17">
        <v>1</v>
      </c>
      <c r="R155">
        <v>125131450</v>
      </c>
      <c r="S155">
        <v>2098</v>
      </c>
      <c r="U155">
        <f>MATCH(D155,Отчет!$D:$D,0)</f>
        <v>18</v>
      </c>
    </row>
    <row r="156" spans="1:21" x14ac:dyDescent="0.2">
      <c r="A156" s="17">
        <v>146555219</v>
      </c>
      <c r="B156" s="17">
        <v>4</v>
      </c>
      <c r="C156" s="17" t="s">
        <v>95</v>
      </c>
      <c r="D156" s="17">
        <v>7569022</v>
      </c>
      <c r="E156" s="7" t="s">
        <v>187</v>
      </c>
      <c r="F156" s="7" t="s">
        <v>188</v>
      </c>
      <c r="G156" s="7" t="s">
        <v>189</v>
      </c>
      <c r="H156" s="36" t="s">
        <v>190</v>
      </c>
      <c r="I156" s="7" t="s">
        <v>253</v>
      </c>
      <c r="J156" s="17">
        <v>4.5</v>
      </c>
      <c r="K156" s="17" t="s">
        <v>247</v>
      </c>
      <c r="L156" s="17" t="s">
        <v>248</v>
      </c>
      <c r="N156" s="17">
        <v>18</v>
      </c>
      <c r="O156" s="17">
        <v>4.5</v>
      </c>
      <c r="P156" s="17">
        <v>1</v>
      </c>
      <c r="Q156" s="17">
        <v>1</v>
      </c>
      <c r="R156">
        <v>125131450</v>
      </c>
      <c r="S156">
        <v>2098</v>
      </c>
      <c r="U156">
        <f>MATCH(D156,Отчет!$D:$D,0)</f>
        <v>53</v>
      </c>
    </row>
    <row r="157" spans="1:21" x14ac:dyDescent="0.2">
      <c r="A157" s="17">
        <v>146555239</v>
      </c>
      <c r="B157" s="17">
        <v>5</v>
      </c>
      <c r="C157" s="17" t="s">
        <v>95</v>
      </c>
      <c r="D157" s="17">
        <v>7584751</v>
      </c>
      <c r="E157" s="7" t="s">
        <v>215</v>
      </c>
      <c r="F157" s="7" t="s">
        <v>216</v>
      </c>
      <c r="G157" s="7" t="s">
        <v>217</v>
      </c>
      <c r="H157" s="36" t="s">
        <v>218</v>
      </c>
      <c r="I157" s="7" t="s">
        <v>253</v>
      </c>
      <c r="J157" s="17">
        <v>4.5</v>
      </c>
      <c r="K157" s="17" t="s">
        <v>247</v>
      </c>
      <c r="L157" s="17" t="s">
        <v>248</v>
      </c>
      <c r="N157" s="17">
        <v>22.5</v>
      </c>
      <c r="O157" s="17">
        <v>4.5</v>
      </c>
      <c r="P157" s="17">
        <v>1</v>
      </c>
      <c r="Q157" s="17">
        <v>0</v>
      </c>
      <c r="R157">
        <v>125131450</v>
      </c>
      <c r="S157">
        <v>2098</v>
      </c>
      <c r="U157">
        <f>MATCH(D157,Отчет!$D:$D,0)</f>
        <v>40</v>
      </c>
    </row>
    <row r="158" spans="1:21" x14ac:dyDescent="0.2">
      <c r="A158" s="17">
        <v>149313725</v>
      </c>
      <c r="B158" s="17">
        <v>10</v>
      </c>
      <c r="C158" s="17" t="s">
        <v>107</v>
      </c>
      <c r="D158" s="17">
        <v>149202574</v>
      </c>
      <c r="E158" s="7" t="s">
        <v>237</v>
      </c>
      <c r="F158" s="7" t="s">
        <v>238</v>
      </c>
      <c r="G158" s="7" t="s">
        <v>239</v>
      </c>
      <c r="H158" s="36" t="s">
        <v>240</v>
      </c>
      <c r="I158" s="7" t="s">
        <v>254</v>
      </c>
      <c r="J158" s="17">
        <v>4.5</v>
      </c>
      <c r="K158" s="17" t="s">
        <v>247</v>
      </c>
      <c r="L158" s="17" t="s">
        <v>248</v>
      </c>
      <c r="N158" s="17">
        <v>45</v>
      </c>
      <c r="O158" s="17">
        <v>4.5</v>
      </c>
      <c r="P158" s="17">
        <v>1</v>
      </c>
      <c r="Q158" s="17">
        <v>0</v>
      </c>
      <c r="R158">
        <v>125131450</v>
      </c>
      <c r="S158">
        <v>2098</v>
      </c>
      <c r="T158" t="s">
        <v>255</v>
      </c>
      <c r="U158">
        <f>MATCH(D158,Отчет!$D:$D,0)</f>
        <v>49</v>
      </c>
    </row>
    <row r="159" spans="1:21" x14ac:dyDescent="0.2">
      <c r="A159" s="17">
        <v>146552040</v>
      </c>
      <c r="B159" s="17">
        <v>8</v>
      </c>
      <c r="C159" s="17" t="s">
        <v>95</v>
      </c>
      <c r="D159" s="17">
        <v>7569178</v>
      </c>
      <c r="E159" s="7" t="s">
        <v>96</v>
      </c>
      <c r="F159" s="7" t="s">
        <v>97</v>
      </c>
      <c r="G159" s="7" t="s">
        <v>98</v>
      </c>
      <c r="H159" s="36" t="s">
        <v>99</v>
      </c>
      <c r="I159" s="7" t="s">
        <v>254</v>
      </c>
      <c r="J159" s="17">
        <v>4.5</v>
      </c>
      <c r="K159" s="17" t="s">
        <v>247</v>
      </c>
      <c r="L159" s="17" t="s">
        <v>248</v>
      </c>
      <c r="N159" s="17">
        <v>36</v>
      </c>
      <c r="O159" s="17">
        <v>4.5</v>
      </c>
      <c r="P159" s="17">
        <v>1</v>
      </c>
      <c r="Q159" s="17">
        <v>1</v>
      </c>
      <c r="R159">
        <v>125131450</v>
      </c>
      <c r="S159">
        <v>2098</v>
      </c>
      <c r="U159">
        <f>MATCH(D159,Отчет!$D:$D,0)</f>
        <v>14</v>
      </c>
    </row>
    <row r="160" spans="1:21" x14ac:dyDescent="0.2">
      <c r="A160" s="17">
        <v>146552036</v>
      </c>
      <c r="B160" s="17">
        <v>3</v>
      </c>
      <c r="C160" s="17" t="s">
        <v>95</v>
      </c>
      <c r="D160" s="17">
        <v>7569040</v>
      </c>
      <c r="E160" s="7" t="s">
        <v>197</v>
      </c>
      <c r="F160" s="7" t="s">
        <v>198</v>
      </c>
      <c r="G160" s="7" t="s">
        <v>130</v>
      </c>
      <c r="H160" s="36" t="s">
        <v>199</v>
      </c>
      <c r="I160" s="7" t="s">
        <v>254</v>
      </c>
      <c r="J160" s="17">
        <v>4.5</v>
      </c>
      <c r="K160" s="17" t="s">
        <v>247</v>
      </c>
      <c r="L160" s="17" t="s">
        <v>248</v>
      </c>
      <c r="N160" s="17">
        <v>0</v>
      </c>
      <c r="O160" s="17">
        <v>4.5</v>
      </c>
      <c r="P160" s="17">
        <v>0</v>
      </c>
      <c r="Q160" s="17">
        <v>1</v>
      </c>
      <c r="R160">
        <v>125131450</v>
      </c>
      <c r="S160">
        <v>2098</v>
      </c>
      <c r="U160">
        <f>MATCH(D160,Отчет!$D:$D,0)</f>
        <v>35</v>
      </c>
    </row>
    <row r="161" spans="1:21" x14ac:dyDescent="0.2">
      <c r="A161" s="17">
        <v>146559269</v>
      </c>
      <c r="B161" s="17">
        <v>9</v>
      </c>
      <c r="C161" s="17" t="s">
        <v>107</v>
      </c>
      <c r="D161" s="17">
        <v>7564365</v>
      </c>
      <c r="E161" s="7" t="s">
        <v>242</v>
      </c>
      <c r="F161" s="7" t="s">
        <v>243</v>
      </c>
      <c r="G161" s="7" t="s">
        <v>244</v>
      </c>
      <c r="H161" s="36" t="s">
        <v>245</v>
      </c>
      <c r="I161" s="7" t="s">
        <v>256</v>
      </c>
      <c r="J161" s="17">
        <v>4.5</v>
      </c>
      <c r="K161" s="17" t="s">
        <v>247</v>
      </c>
      <c r="L161" s="17" t="s">
        <v>248</v>
      </c>
      <c r="N161" s="17">
        <v>40.5</v>
      </c>
      <c r="O161" s="17">
        <v>4.5</v>
      </c>
      <c r="P161" s="17">
        <v>1</v>
      </c>
      <c r="Q161" s="17">
        <v>1</v>
      </c>
      <c r="R161">
        <v>125131450</v>
      </c>
      <c r="S161">
        <v>2098</v>
      </c>
      <c r="U161">
        <f>MATCH(D161,Отчет!$D:$D,0)</f>
        <v>47</v>
      </c>
    </row>
    <row r="162" spans="1:21" x14ac:dyDescent="0.2">
      <c r="A162" s="17">
        <v>146559273</v>
      </c>
      <c r="B162" s="17">
        <v>6</v>
      </c>
      <c r="C162" s="17" t="s">
        <v>107</v>
      </c>
      <c r="D162" s="17">
        <v>7564383</v>
      </c>
      <c r="E162" s="7" t="s">
        <v>108</v>
      </c>
      <c r="F162" s="7" t="s">
        <v>109</v>
      </c>
      <c r="G162" s="7" t="s">
        <v>110</v>
      </c>
      <c r="H162" s="36" t="s">
        <v>111</v>
      </c>
      <c r="I162" s="7" t="s">
        <v>256</v>
      </c>
      <c r="J162" s="17">
        <v>4.5</v>
      </c>
      <c r="K162" s="17" t="s">
        <v>247</v>
      </c>
      <c r="L162" s="17" t="s">
        <v>248</v>
      </c>
      <c r="N162" s="17">
        <v>27</v>
      </c>
      <c r="O162" s="17">
        <v>4.5</v>
      </c>
      <c r="P162" s="17">
        <v>1</v>
      </c>
      <c r="Q162" s="17">
        <v>1</v>
      </c>
      <c r="R162">
        <v>125131450</v>
      </c>
      <c r="S162">
        <v>2098</v>
      </c>
      <c r="U162">
        <f>MATCH(D162,Отчет!$D:$D,0)</f>
        <v>28</v>
      </c>
    </row>
    <row r="163" spans="1:21" x14ac:dyDescent="0.2">
      <c r="A163" s="17">
        <v>146559277</v>
      </c>
      <c r="B163" s="17">
        <v>7</v>
      </c>
      <c r="C163" s="17" t="s">
        <v>107</v>
      </c>
      <c r="D163" s="17">
        <v>7564389</v>
      </c>
      <c r="E163" s="7" t="s">
        <v>113</v>
      </c>
      <c r="F163" s="7" t="s">
        <v>104</v>
      </c>
      <c r="G163" s="7" t="s">
        <v>114</v>
      </c>
      <c r="H163" s="36" t="s">
        <v>115</v>
      </c>
      <c r="I163" s="7" t="s">
        <v>256</v>
      </c>
      <c r="J163" s="17">
        <v>4.5</v>
      </c>
      <c r="K163" s="17" t="s">
        <v>247</v>
      </c>
      <c r="L163" s="17" t="s">
        <v>248</v>
      </c>
      <c r="N163" s="17">
        <v>31.5</v>
      </c>
      <c r="O163" s="17">
        <v>4.5</v>
      </c>
      <c r="P163" s="17">
        <v>1</v>
      </c>
      <c r="Q163" s="17">
        <v>1</v>
      </c>
      <c r="R163">
        <v>125131450</v>
      </c>
      <c r="S163">
        <v>2098</v>
      </c>
      <c r="U163">
        <f>MATCH(D163,Отчет!$D:$D,0)</f>
        <v>27</v>
      </c>
    </row>
    <row r="164" spans="1:21" x14ac:dyDescent="0.2">
      <c r="A164" s="17">
        <v>146559281</v>
      </c>
      <c r="B164" s="17">
        <v>6</v>
      </c>
      <c r="C164" s="17" t="s">
        <v>107</v>
      </c>
      <c r="D164" s="17">
        <v>7564395</v>
      </c>
      <c r="E164" s="7" t="s">
        <v>128</v>
      </c>
      <c r="F164" s="7" t="s">
        <v>129</v>
      </c>
      <c r="G164" s="7" t="s">
        <v>130</v>
      </c>
      <c r="H164" s="36" t="s">
        <v>131</v>
      </c>
      <c r="I164" s="7" t="s">
        <v>256</v>
      </c>
      <c r="J164" s="17">
        <v>4.5</v>
      </c>
      <c r="K164" s="17" t="s">
        <v>247</v>
      </c>
      <c r="L164" s="17" t="s">
        <v>248</v>
      </c>
      <c r="N164" s="17">
        <v>27</v>
      </c>
      <c r="O164" s="17">
        <v>4.5</v>
      </c>
      <c r="P164" s="17">
        <v>1</v>
      </c>
      <c r="Q164" s="17">
        <v>1</v>
      </c>
      <c r="R164">
        <v>125131450</v>
      </c>
      <c r="S164">
        <v>2098</v>
      </c>
      <c r="U164">
        <f>MATCH(D164,Отчет!$D:$D,0)</f>
        <v>51</v>
      </c>
    </row>
    <row r="165" spans="1:21" x14ac:dyDescent="0.2">
      <c r="A165" s="17">
        <v>146559285</v>
      </c>
      <c r="B165" s="17">
        <v>10</v>
      </c>
      <c r="C165" s="17" t="s">
        <v>107</v>
      </c>
      <c r="D165" s="17">
        <v>74877825</v>
      </c>
      <c r="E165" s="7" t="s">
        <v>136</v>
      </c>
      <c r="F165" s="7" t="s">
        <v>97</v>
      </c>
      <c r="G165" s="7" t="s">
        <v>98</v>
      </c>
      <c r="H165" s="36" t="s">
        <v>137</v>
      </c>
      <c r="I165" s="7" t="s">
        <v>256</v>
      </c>
      <c r="J165" s="17">
        <v>4.5</v>
      </c>
      <c r="K165" s="17" t="s">
        <v>247</v>
      </c>
      <c r="L165" s="17" t="s">
        <v>248</v>
      </c>
      <c r="N165" s="17">
        <v>45</v>
      </c>
      <c r="O165" s="17">
        <v>4.5</v>
      </c>
      <c r="P165" s="17">
        <v>1</v>
      </c>
      <c r="Q165" s="17">
        <v>1</v>
      </c>
      <c r="R165">
        <v>125131450</v>
      </c>
      <c r="S165">
        <v>2098</v>
      </c>
      <c r="U165">
        <f>MATCH(D165,Отчет!$D:$D,0)</f>
        <v>13</v>
      </c>
    </row>
    <row r="166" spans="1:21" x14ac:dyDescent="0.2">
      <c r="A166" s="17">
        <v>146559289</v>
      </c>
      <c r="B166" s="17">
        <v>9</v>
      </c>
      <c r="C166" s="17" t="s">
        <v>107</v>
      </c>
      <c r="D166" s="17">
        <v>7569028</v>
      </c>
      <c r="E166" s="7" t="s">
        <v>141</v>
      </c>
      <c r="F166" s="7" t="s">
        <v>142</v>
      </c>
      <c r="G166" s="7" t="s">
        <v>143</v>
      </c>
      <c r="H166" s="36" t="s">
        <v>144</v>
      </c>
      <c r="I166" s="7" t="s">
        <v>256</v>
      </c>
      <c r="J166" s="17">
        <v>4.5</v>
      </c>
      <c r="K166" s="17" t="s">
        <v>247</v>
      </c>
      <c r="L166" s="17" t="s">
        <v>248</v>
      </c>
      <c r="N166" s="17">
        <v>40.5</v>
      </c>
      <c r="O166" s="17">
        <v>4.5</v>
      </c>
      <c r="P166" s="17">
        <v>1</v>
      </c>
      <c r="Q166" s="17">
        <v>1</v>
      </c>
      <c r="R166">
        <v>125131450</v>
      </c>
      <c r="S166">
        <v>2098</v>
      </c>
      <c r="U166">
        <f>MATCH(D166,Отчет!$D:$D,0)</f>
        <v>42</v>
      </c>
    </row>
    <row r="167" spans="1:21" x14ac:dyDescent="0.2">
      <c r="A167" s="17">
        <v>146559293</v>
      </c>
      <c r="B167" s="17">
        <v>7</v>
      </c>
      <c r="C167" s="17" t="s">
        <v>107</v>
      </c>
      <c r="D167" s="17">
        <v>7569034</v>
      </c>
      <c r="E167" s="7" t="s">
        <v>149</v>
      </c>
      <c r="F167" s="7" t="s">
        <v>150</v>
      </c>
      <c r="G167" s="7" t="s">
        <v>151</v>
      </c>
      <c r="H167" s="36" t="s">
        <v>152</v>
      </c>
      <c r="I167" s="7" t="s">
        <v>256</v>
      </c>
      <c r="J167" s="17">
        <v>4.5</v>
      </c>
      <c r="K167" s="17" t="s">
        <v>247</v>
      </c>
      <c r="L167" s="17" t="s">
        <v>248</v>
      </c>
      <c r="N167" s="17">
        <v>31.5</v>
      </c>
      <c r="O167" s="17">
        <v>4.5</v>
      </c>
      <c r="P167" s="17">
        <v>1</v>
      </c>
      <c r="Q167" s="17">
        <v>1</v>
      </c>
      <c r="R167">
        <v>125131450</v>
      </c>
      <c r="S167">
        <v>2098</v>
      </c>
      <c r="U167">
        <f>MATCH(D167,Отчет!$D:$D,0)</f>
        <v>26</v>
      </c>
    </row>
    <row r="168" spans="1:21" x14ac:dyDescent="0.2">
      <c r="A168" s="17">
        <v>146559299</v>
      </c>
      <c r="B168" s="17">
        <v>9</v>
      </c>
      <c r="C168" s="17" t="s">
        <v>107</v>
      </c>
      <c r="D168" s="17">
        <v>7564431</v>
      </c>
      <c r="E168" s="7" t="s">
        <v>153</v>
      </c>
      <c r="F168" s="7" t="s">
        <v>154</v>
      </c>
      <c r="G168" s="7" t="s">
        <v>126</v>
      </c>
      <c r="H168" s="36" t="s">
        <v>155</v>
      </c>
      <c r="I168" s="7" t="s">
        <v>256</v>
      </c>
      <c r="J168" s="17">
        <v>4.5</v>
      </c>
      <c r="K168" s="17" t="s">
        <v>247</v>
      </c>
      <c r="L168" s="17" t="s">
        <v>248</v>
      </c>
      <c r="N168" s="17">
        <v>40.5</v>
      </c>
      <c r="O168" s="17">
        <v>4.5</v>
      </c>
      <c r="P168" s="17">
        <v>1</v>
      </c>
      <c r="Q168" s="17">
        <v>1</v>
      </c>
      <c r="R168">
        <v>125131450</v>
      </c>
      <c r="S168">
        <v>2098</v>
      </c>
      <c r="U168">
        <f>MATCH(D168,Отчет!$D:$D,0)</f>
        <v>44</v>
      </c>
    </row>
    <row r="169" spans="1:21" x14ac:dyDescent="0.2">
      <c r="A169" s="17">
        <v>146559303</v>
      </c>
      <c r="B169" s="17">
        <v>9</v>
      </c>
      <c r="C169" s="17" t="s">
        <v>107</v>
      </c>
      <c r="D169" s="17">
        <v>32980096</v>
      </c>
      <c r="E169" s="7" t="s">
        <v>167</v>
      </c>
      <c r="F169" s="7" t="s">
        <v>168</v>
      </c>
      <c r="G169" s="7" t="s">
        <v>169</v>
      </c>
      <c r="H169" s="36" t="s">
        <v>170</v>
      </c>
      <c r="I169" s="7" t="s">
        <v>256</v>
      </c>
      <c r="J169" s="17">
        <v>4.5</v>
      </c>
      <c r="K169" s="17" t="s">
        <v>247</v>
      </c>
      <c r="L169" s="17" t="s">
        <v>248</v>
      </c>
      <c r="N169" s="17">
        <v>40.5</v>
      </c>
      <c r="O169" s="17">
        <v>4.5</v>
      </c>
      <c r="P169" s="17">
        <v>1</v>
      </c>
      <c r="Q169" s="17">
        <v>1</v>
      </c>
      <c r="R169">
        <v>125131450</v>
      </c>
      <c r="S169">
        <v>2098</v>
      </c>
      <c r="U169">
        <f>MATCH(D169,Отчет!$D:$D,0)</f>
        <v>45</v>
      </c>
    </row>
    <row r="170" spans="1:21" x14ac:dyDescent="0.2">
      <c r="A170" s="17">
        <v>146559307</v>
      </c>
      <c r="B170" s="17">
        <v>8</v>
      </c>
      <c r="C170" s="17" t="s">
        <v>107</v>
      </c>
      <c r="D170" s="17">
        <v>7569184</v>
      </c>
      <c r="E170" s="7" t="s">
        <v>171</v>
      </c>
      <c r="F170" s="7" t="s">
        <v>172</v>
      </c>
      <c r="G170" s="7" t="s">
        <v>114</v>
      </c>
      <c r="H170" s="36" t="s">
        <v>173</v>
      </c>
      <c r="I170" s="7" t="s">
        <v>256</v>
      </c>
      <c r="J170" s="17">
        <v>4.5</v>
      </c>
      <c r="K170" s="17" t="s">
        <v>247</v>
      </c>
      <c r="L170" s="17" t="s">
        <v>248</v>
      </c>
      <c r="N170" s="17">
        <v>36</v>
      </c>
      <c r="O170" s="17">
        <v>4.5</v>
      </c>
      <c r="P170" s="17">
        <v>1</v>
      </c>
      <c r="Q170" s="17">
        <v>1</v>
      </c>
      <c r="R170">
        <v>125131450</v>
      </c>
      <c r="S170">
        <v>2098</v>
      </c>
      <c r="U170">
        <f>MATCH(D170,Отчет!$D:$D,0)</f>
        <v>29</v>
      </c>
    </row>
    <row r="171" spans="1:21" x14ac:dyDescent="0.2">
      <c r="A171" s="17">
        <v>146559311</v>
      </c>
      <c r="B171" s="17">
        <v>9</v>
      </c>
      <c r="C171" s="17" t="s">
        <v>107</v>
      </c>
      <c r="D171" s="17">
        <v>16474282</v>
      </c>
      <c r="E171" s="7" t="s">
        <v>174</v>
      </c>
      <c r="F171" s="7" t="s">
        <v>175</v>
      </c>
      <c r="G171" s="7" t="s">
        <v>176</v>
      </c>
      <c r="H171" s="36" t="s">
        <v>177</v>
      </c>
      <c r="I171" s="7" t="s">
        <v>256</v>
      </c>
      <c r="J171" s="17">
        <v>4.5</v>
      </c>
      <c r="K171" s="17" t="s">
        <v>247</v>
      </c>
      <c r="L171" s="17" t="s">
        <v>248</v>
      </c>
      <c r="N171" s="17">
        <v>40.5</v>
      </c>
      <c r="O171" s="17">
        <v>4.5</v>
      </c>
      <c r="P171" s="17">
        <v>1</v>
      </c>
      <c r="Q171" s="17">
        <v>1</v>
      </c>
      <c r="R171">
        <v>125131450</v>
      </c>
      <c r="S171">
        <v>2098</v>
      </c>
      <c r="U171">
        <f>MATCH(D171,Отчет!$D:$D,0)</f>
        <v>32</v>
      </c>
    </row>
    <row r="172" spans="1:21" x14ac:dyDescent="0.2">
      <c r="A172" s="17">
        <v>146559315</v>
      </c>
      <c r="B172" s="17">
        <v>7</v>
      </c>
      <c r="C172" s="17" t="s">
        <v>107</v>
      </c>
      <c r="D172" s="17">
        <v>7564443</v>
      </c>
      <c r="E172" s="7" t="s">
        <v>178</v>
      </c>
      <c r="F172" s="7" t="s">
        <v>179</v>
      </c>
      <c r="G172" s="7" t="s">
        <v>130</v>
      </c>
      <c r="H172" s="36" t="s">
        <v>180</v>
      </c>
      <c r="I172" s="7" t="s">
        <v>256</v>
      </c>
      <c r="J172" s="17">
        <v>4.5</v>
      </c>
      <c r="K172" s="17" t="s">
        <v>247</v>
      </c>
      <c r="L172" s="17" t="s">
        <v>248</v>
      </c>
      <c r="N172" s="17">
        <v>31.5</v>
      </c>
      <c r="O172" s="17">
        <v>4.5</v>
      </c>
      <c r="P172" s="17">
        <v>1</v>
      </c>
      <c r="Q172" s="17">
        <v>1</v>
      </c>
      <c r="R172">
        <v>125131450</v>
      </c>
      <c r="S172">
        <v>2098</v>
      </c>
      <c r="U172">
        <f>MATCH(D172,Отчет!$D:$D,0)</f>
        <v>33</v>
      </c>
    </row>
    <row r="173" spans="1:21" x14ac:dyDescent="0.2">
      <c r="A173" s="17">
        <v>146527044</v>
      </c>
      <c r="B173" s="17">
        <v>8</v>
      </c>
      <c r="C173" s="17" t="s">
        <v>95</v>
      </c>
      <c r="D173" s="17">
        <v>7568992</v>
      </c>
      <c r="E173" s="7" t="s">
        <v>181</v>
      </c>
      <c r="F173" s="7" t="s">
        <v>182</v>
      </c>
      <c r="G173" s="7" t="s">
        <v>130</v>
      </c>
      <c r="H173" s="36" t="s">
        <v>183</v>
      </c>
      <c r="I173" s="7" t="s">
        <v>256</v>
      </c>
      <c r="J173" s="17">
        <v>4.5</v>
      </c>
      <c r="K173" s="17" t="s">
        <v>247</v>
      </c>
      <c r="L173" s="17" t="s">
        <v>248</v>
      </c>
      <c r="N173" s="17">
        <v>36</v>
      </c>
      <c r="O173" s="17">
        <v>4.5</v>
      </c>
      <c r="P173" s="17">
        <v>1</v>
      </c>
      <c r="Q173" s="17">
        <v>1</v>
      </c>
      <c r="R173">
        <v>125131450</v>
      </c>
      <c r="S173">
        <v>2098</v>
      </c>
      <c r="U173">
        <f>MATCH(D173,Отчет!$D:$D,0)</f>
        <v>41</v>
      </c>
    </row>
    <row r="174" spans="1:21" x14ac:dyDescent="0.2">
      <c r="A174" s="17">
        <v>146527048</v>
      </c>
      <c r="B174" s="17">
        <v>10</v>
      </c>
      <c r="C174" s="17" t="s">
        <v>95</v>
      </c>
      <c r="D174" s="17">
        <v>7569076</v>
      </c>
      <c r="E174" s="7" t="s">
        <v>103</v>
      </c>
      <c r="F174" s="7" t="s">
        <v>104</v>
      </c>
      <c r="G174" s="7" t="s">
        <v>105</v>
      </c>
      <c r="H174" s="36" t="s">
        <v>106</v>
      </c>
      <c r="I174" s="7" t="s">
        <v>256</v>
      </c>
      <c r="J174" s="17">
        <v>4.5</v>
      </c>
      <c r="K174" s="17" t="s">
        <v>247</v>
      </c>
      <c r="L174" s="17" t="s">
        <v>248</v>
      </c>
      <c r="N174" s="17">
        <v>45</v>
      </c>
      <c r="O174" s="17">
        <v>4.5</v>
      </c>
      <c r="P174" s="17">
        <v>1</v>
      </c>
      <c r="Q174" s="17">
        <v>1</v>
      </c>
      <c r="R174">
        <v>125131450</v>
      </c>
      <c r="S174">
        <v>2098</v>
      </c>
      <c r="U174">
        <f>MATCH(D174,Отчет!$D:$D,0)</f>
        <v>15</v>
      </c>
    </row>
    <row r="175" spans="1:21" x14ac:dyDescent="0.2">
      <c r="A175" s="17">
        <v>146527052</v>
      </c>
      <c r="B175" s="17">
        <v>6</v>
      </c>
      <c r="C175" s="17" t="s">
        <v>95</v>
      </c>
      <c r="D175" s="17">
        <v>7568998</v>
      </c>
      <c r="E175" s="7" t="s">
        <v>209</v>
      </c>
      <c r="F175" s="7" t="s">
        <v>179</v>
      </c>
      <c r="G175" s="7" t="s">
        <v>130</v>
      </c>
      <c r="H175" s="36" t="s">
        <v>210</v>
      </c>
      <c r="I175" s="7" t="s">
        <v>256</v>
      </c>
      <c r="J175" s="17">
        <v>4.5</v>
      </c>
      <c r="K175" s="17" t="s">
        <v>247</v>
      </c>
      <c r="L175" s="17" t="s">
        <v>248</v>
      </c>
      <c r="N175" s="17">
        <v>27</v>
      </c>
      <c r="O175" s="17">
        <v>4.5</v>
      </c>
      <c r="P175" s="17">
        <v>1</v>
      </c>
      <c r="Q175" s="17">
        <v>1</v>
      </c>
      <c r="R175">
        <v>125131450</v>
      </c>
      <c r="S175">
        <v>2098</v>
      </c>
      <c r="U175">
        <f>MATCH(D175,Отчет!$D:$D,0)</f>
        <v>46</v>
      </c>
    </row>
    <row r="176" spans="1:21" x14ac:dyDescent="0.2">
      <c r="A176" s="17">
        <v>146883985</v>
      </c>
      <c r="B176" s="17">
        <v>9</v>
      </c>
      <c r="C176" s="17" t="s">
        <v>95</v>
      </c>
      <c r="D176" s="17">
        <v>7562757</v>
      </c>
      <c r="E176" s="7" t="s">
        <v>191</v>
      </c>
      <c r="F176" s="7" t="s">
        <v>179</v>
      </c>
      <c r="G176" s="7" t="s">
        <v>114</v>
      </c>
      <c r="H176" s="36" t="s">
        <v>192</v>
      </c>
      <c r="I176" s="7" t="s">
        <v>256</v>
      </c>
      <c r="J176" s="17">
        <v>4.5</v>
      </c>
      <c r="K176" s="17" t="s">
        <v>247</v>
      </c>
      <c r="L176" s="17" t="s">
        <v>248</v>
      </c>
      <c r="N176" s="17">
        <v>40.5</v>
      </c>
      <c r="O176" s="17">
        <v>4.5</v>
      </c>
      <c r="P176" s="17">
        <v>1</v>
      </c>
      <c r="Q176" s="17">
        <v>1</v>
      </c>
      <c r="R176">
        <v>125131450</v>
      </c>
      <c r="S176">
        <v>2098</v>
      </c>
      <c r="U176">
        <f>MATCH(D176,Отчет!$D:$D,0)</f>
        <v>52</v>
      </c>
    </row>
    <row r="177" spans="1:21" x14ac:dyDescent="0.2">
      <c r="A177" s="17">
        <v>146527064</v>
      </c>
      <c r="B177" s="17">
        <v>6</v>
      </c>
      <c r="C177" s="17" t="s">
        <v>95</v>
      </c>
      <c r="D177" s="17">
        <v>7569208</v>
      </c>
      <c r="E177" s="7" t="s">
        <v>225</v>
      </c>
      <c r="F177" s="7" t="s">
        <v>150</v>
      </c>
      <c r="G177" s="7" t="s">
        <v>226</v>
      </c>
      <c r="H177" s="36" t="s">
        <v>227</v>
      </c>
      <c r="I177" s="7" t="s">
        <v>256</v>
      </c>
      <c r="J177" s="17">
        <v>4.5</v>
      </c>
      <c r="K177" s="17" t="s">
        <v>247</v>
      </c>
      <c r="L177" s="17" t="s">
        <v>248</v>
      </c>
      <c r="N177" s="17">
        <v>27</v>
      </c>
      <c r="O177" s="17">
        <v>4.5</v>
      </c>
      <c r="P177" s="17">
        <v>1</v>
      </c>
      <c r="Q177" s="17">
        <v>1</v>
      </c>
      <c r="R177">
        <v>125131450</v>
      </c>
      <c r="S177">
        <v>2098</v>
      </c>
      <c r="U177">
        <f>MATCH(D177,Отчет!$D:$D,0)</f>
        <v>19</v>
      </c>
    </row>
    <row r="178" spans="1:21" x14ac:dyDescent="0.2">
      <c r="A178" s="17">
        <v>146527056</v>
      </c>
      <c r="B178" s="17">
        <v>7</v>
      </c>
      <c r="C178" s="17" t="s">
        <v>95</v>
      </c>
      <c r="D178" s="17">
        <v>54244232</v>
      </c>
      <c r="E178" s="7" t="s">
        <v>211</v>
      </c>
      <c r="F178" s="7" t="s">
        <v>212</v>
      </c>
      <c r="G178" s="7" t="s">
        <v>213</v>
      </c>
      <c r="H178" s="36" t="s">
        <v>214</v>
      </c>
      <c r="I178" s="7" t="s">
        <v>256</v>
      </c>
      <c r="J178" s="17">
        <v>4.5</v>
      </c>
      <c r="K178" s="17" t="s">
        <v>247</v>
      </c>
      <c r="L178" s="17" t="s">
        <v>248</v>
      </c>
      <c r="N178" s="17">
        <v>31.5</v>
      </c>
      <c r="O178" s="17">
        <v>4.5</v>
      </c>
      <c r="P178" s="17">
        <v>1</v>
      </c>
      <c r="Q178" s="17">
        <v>0</v>
      </c>
      <c r="R178">
        <v>125131450</v>
      </c>
      <c r="S178">
        <v>2098</v>
      </c>
      <c r="U178">
        <f>MATCH(D178,Отчет!$D:$D,0)</f>
        <v>37</v>
      </c>
    </row>
    <row r="179" spans="1:21" x14ac:dyDescent="0.2">
      <c r="A179" s="17">
        <v>146527060</v>
      </c>
      <c r="B179" s="17">
        <v>7</v>
      </c>
      <c r="C179" s="17" t="s">
        <v>95</v>
      </c>
      <c r="D179" s="17">
        <v>7584751</v>
      </c>
      <c r="E179" s="7" t="s">
        <v>215</v>
      </c>
      <c r="F179" s="7" t="s">
        <v>216</v>
      </c>
      <c r="G179" s="7" t="s">
        <v>217</v>
      </c>
      <c r="H179" s="36" t="s">
        <v>218</v>
      </c>
      <c r="I179" s="7" t="s">
        <v>256</v>
      </c>
      <c r="J179" s="17">
        <v>4.5</v>
      </c>
      <c r="K179" s="17" t="s">
        <v>247</v>
      </c>
      <c r="L179" s="17" t="s">
        <v>248</v>
      </c>
      <c r="N179" s="17">
        <v>31.5</v>
      </c>
      <c r="O179" s="17">
        <v>4.5</v>
      </c>
      <c r="P179" s="17">
        <v>1</v>
      </c>
      <c r="Q179" s="17">
        <v>0</v>
      </c>
      <c r="R179">
        <v>125131450</v>
      </c>
      <c r="S179">
        <v>2098</v>
      </c>
      <c r="U179">
        <f>MATCH(D179,Отчет!$D:$D,0)</f>
        <v>40</v>
      </c>
    </row>
    <row r="180" spans="1:21" x14ac:dyDescent="0.2">
      <c r="A180" s="17">
        <v>146554899</v>
      </c>
      <c r="B180" s="17">
        <v>5</v>
      </c>
      <c r="C180" s="17" t="s">
        <v>95</v>
      </c>
      <c r="D180" s="17">
        <v>7562727</v>
      </c>
      <c r="E180" s="7" t="s">
        <v>184</v>
      </c>
      <c r="F180" s="7" t="s">
        <v>185</v>
      </c>
      <c r="G180" s="7" t="s">
        <v>176</v>
      </c>
      <c r="H180" s="36" t="s">
        <v>186</v>
      </c>
      <c r="I180" s="7" t="s">
        <v>257</v>
      </c>
      <c r="J180" s="17">
        <v>4.5</v>
      </c>
      <c r="K180" s="17" t="s">
        <v>247</v>
      </c>
      <c r="L180" s="17" t="s">
        <v>248</v>
      </c>
      <c r="N180" s="17">
        <v>22.5</v>
      </c>
      <c r="O180" s="17">
        <v>4.5</v>
      </c>
      <c r="P180" s="17">
        <v>1</v>
      </c>
      <c r="Q180" s="17">
        <v>1</v>
      </c>
      <c r="R180">
        <v>125131450</v>
      </c>
      <c r="S180">
        <v>2098</v>
      </c>
      <c r="U180">
        <f>MATCH(D180,Отчет!$D:$D,0)</f>
        <v>34</v>
      </c>
    </row>
    <row r="181" spans="1:21" x14ac:dyDescent="0.2">
      <c r="A181" s="17">
        <v>146554903</v>
      </c>
      <c r="C181" s="17" t="s">
        <v>95</v>
      </c>
      <c r="D181" s="17">
        <v>7569022</v>
      </c>
      <c r="E181" s="7" t="s">
        <v>187</v>
      </c>
      <c r="F181" s="7" t="s">
        <v>188</v>
      </c>
      <c r="G181" s="7" t="s">
        <v>189</v>
      </c>
      <c r="H181" s="36" t="s">
        <v>190</v>
      </c>
      <c r="I181" s="7" t="s">
        <v>257</v>
      </c>
      <c r="J181" s="17">
        <v>4.5</v>
      </c>
      <c r="K181" s="17" t="s">
        <v>247</v>
      </c>
      <c r="L181" s="17" t="s">
        <v>248</v>
      </c>
      <c r="M181" s="17">
        <v>1</v>
      </c>
      <c r="N181" s="17">
        <v>0</v>
      </c>
      <c r="O181" s="17">
        <v>4.5</v>
      </c>
      <c r="Q181" s="17">
        <v>1</v>
      </c>
      <c r="R181">
        <v>125131450</v>
      </c>
      <c r="S181">
        <v>2098</v>
      </c>
      <c r="U181">
        <f>MATCH(D181,Отчет!$D:$D,0)</f>
        <v>53</v>
      </c>
    </row>
    <row r="182" spans="1:21" x14ac:dyDescent="0.2">
      <c r="A182" s="17">
        <v>146554907</v>
      </c>
      <c r="B182" s="17">
        <v>7</v>
      </c>
      <c r="C182" s="17" t="s">
        <v>95</v>
      </c>
      <c r="D182" s="17">
        <v>7569190</v>
      </c>
      <c r="E182" s="7" t="s">
        <v>193</v>
      </c>
      <c r="F182" s="7" t="s">
        <v>194</v>
      </c>
      <c r="G182" s="7" t="s">
        <v>195</v>
      </c>
      <c r="H182" s="36" t="s">
        <v>196</v>
      </c>
      <c r="I182" s="7" t="s">
        <v>257</v>
      </c>
      <c r="J182" s="17">
        <v>4.5</v>
      </c>
      <c r="K182" s="17" t="s">
        <v>247</v>
      </c>
      <c r="L182" s="17" t="s">
        <v>248</v>
      </c>
      <c r="N182" s="17">
        <v>31.5</v>
      </c>
      <c r="O182" s="17">
        <v>4.5</v>
      </c>
      <c r="P182" s="17">
        <v>1</v>
      </c>
      <c r="Q182" s="17">
        <v>1</v>
      </c>
      <c r="R182">
        <v>125131450</v>
      </c>
      <c r="S182">
        <v>2098</v>
      </c>
      <c r="U182">
        <f>MATCH(D182,Отчет!$D:$D,0)</f>
        <v>18</v>
      </c>
    </row>
    <row r="183" spans="1:21" x14ac:dyDescent="0.2">
      <c r="A183" s="17">
        <v>146554911</v>
      </c>
      <c r="B183" s="17">
        <v>7</v>
      </c>
      <c r="C183" s="17" t="s">
        <v>95</v>
      </c>
      <c r="D183" s="17">
        <v>7564425</v>
      </c>
      <c r="E183" s="7" t="s">
        <v>202</v>
      </c>
      <c r="F183" s="7" t="s">
        <v>203</v>
      </c>
      <c r="G183" s="7" t="s">
        <v>130</v>
      </c>
      <c r="H183" s="36" t="s">
        <v>204</v>
      </c>
      <c r="I183" s="7" t="s">
        <v>257</v>
      </c>
      <c r="J183" s="17">
        <v>4.5</v>
      </c>
      <c r="K183" s="17" t="s">
        <v>247</v>
      </c>
      <c r="L183" s="17" t="s">
        <v>248</v>
      </c>
      <c r="N183" s="17">
        <v>31.5</v>
      </c>
      <c r="O183" s="17">
        <v>4.5</v>
      </c>
      <c r="P183" s="17">
        <v>1</v>
      </c>
      <c r="Q183" s="17">
        <v>1</v>
      </c>
      <c r="R183">
        <v>125131450</v>
      </c>
      <c r="S183">
        <v>2098</v>
      </c>
      <c r="U183">
        <f>MATCH(D183,Отчет!$D:$D,0)</f>
        <v>20</v>
      </c>
    </row>
    <row r="184" spans="1:21" x14ac:dyDescent="0.2">
      <c r="A184" s="17">
        <v>146554915</v>
      </c>
      <c r="B184" s="17">
        <v>7</v>
      </c>
      <c r="C184" s="17" t="s">
        <v>95</v>
      </c>
      <c r="D184" s="17">
        <v>7569010</v>
      </c>
      <c r="E184" s="7" t="s">
        <v>205</v>
      </c>
      <c r="F184" s="7" t="s">
        <v>206</v>
      </c>
      <c r="G184" s="7" t="s">
        <v>207</v>
      </c>
      <c r="H184" s="36" t="s">
        <v>208</v>
      </c>
      <c r="I184" s="7" t="s">
        <v>257</v>
      </c>
      <c r="J184" s="17">
        <v>4.5</v>
      </c>
      <c r="K184" s="17" t="s">
        <v>247</v>
      </c>
      <c r="L184" s="17" t="s">
        <v>248</v>
      </c>
      <c r="N184" s="17">
        <v>31.5</v>
      </c>
      <c r="O184" s="17">
        <v>4.5</v>
      </c>
      <c r="P184" s="17">
        <v>1</v>
      </c>
      <c r="Q184" s="17">
        <v>1</v>
      </c>
      <c r="R184">
        <v>125131450</v>
      </c>
      <c r="S184">
        <v>2098</v>
      </c>
      <c r="U184">
        <f>MATCH(D184,Отчет!$D:$D,0)</f>
        <v>16</v>
      </c>
    </row>
    <row r="185" spans="1:21" x14ac:dyDescent="0.2">
      <c r="A185" s="17">
        <v>146554919</v>
      </c>
      <c r="B185" s="17">
        <v>7</v>
      </c>
      <c r="C185" s="17" t="s">
        <v>95</v>
      </c>
      <c r="D185" s="17">
        <v>7569142</v>
      </c>
      <c r="E185" s="7" t="s">
        <v>219</v>
      </c>
      <c r="F185" s="7" t="s">
        <v>220</v>
      </c>
      <c r="G185" s="7" t="s">
        <v>221</v>
      </c>
      <c r="H185" s="36" t="s">
        <v>222</v>
      </c>
      <c r="I185" s="7" t="s">
        <v>257</v>
      </c>
      <c r="J185" s="17">
        <v>4.5</v>
      </c>
      <c r="K185" s="17" t="s">
        <v>247</v>
      </c>
      <c r="L185" s="17" t="s">
        <v>248</v>
      </c>
      <c r="N185" s="17">
        <v>31.5</v>
      </c>
      <c r="O185" s="17">
        <v>4.5</v>
      </c>
      <c r="P185" s="17">
        <v>1</v>
      </c>
      <c r="Q185" s="17">
        <v>1</v>
      </c>
      <c r="R185">
        <v>125131450</v>
      </c>
      <c r="S185">
        <v>2098</v>
      </c>
      <c r="U185">
        <f>MATCH(D185,Отчет!$D:$D,0)</f>
        <v>17</v>
      </c>
    </row>
    <row r="186" spans="1:21" x14ac:dyDescent="0.2">
      <c r="A186" s="17">
        <v>146554923</v>
      </c>
      <c r="B186" s="17">
        <v>9</v>
      </c>
      <c r="C186" s="17" t="s">
        <v>95</v>
      </c>
      <c r="D186" s="17">
        <v>7562811</v>
      </c>
      <c r="E186" s="7" t="s">
        <v>223</v>
      </c>
      <c r="F186" s="7" t="s">
        <v>175</v>
      </c>
      <c r="G186" s="7" t="s">
        <v>162</v>
      </c>
      <c r="H186" s="36" t="s">
        <v>224</v>
      </c>
      <c r="I186" s="7" t="s">
        <v>257</v>
      </c>
      <c r="J186" s="17">
        <v>4.5</v>
      </c>
      <c r="K186" s="17" t="s">
        <v>247</v>
      </c>
      <c r="L186" s="17" t="s">
        <v>248</v>
      </c>
      <c r="N186" s="17">
        <v>40.5</v>
      </c>
      <c r="O186" s="17">
        <v>4.5</v>
      </c>
      <c r="P186" s="17">
        <v>1</v>
      </c>
      <c r="Q186" s="17">
        <v>1</v>
      </c>
      <c r="R186">
        <v>125131450</v>
      </c>
      <c r="S186">
        <v>2098</v>
      </c>
      <c r="U186">
        <f>MATCH(D186,Отчет!$D:$D,0)</f>
        <v>12</v>
      </c>
    </row>
    <row r="187" spans="1:21" x14ac:dyDescent="0.2">
      <c r="A187" s="17">
        <v>146554927</v>
      </c>
      <c r="B187" s="17">
        <v>9</v>
      </c>
      <c r="C187" s="17" t="s">
        <v>95</v>
      </c>
      <c r="D187" s="17">
        <v>7562823</v>
      </c>
      <c r="E187" s="7" t="s">
        <v>228</v>
      </c>
      <c r="F187" s="7" t="s">
        <v>129</v>
      </c>
      <c r="G187" s="7" t="s">
        <v>221</v>
      </c>
      <c r="H187" s="36" t="s">
        <v>229</v>
      </c>
      <c r="I187" s="7" t="s">
        <v>257</v>
      </c>
      <c r="J187" s="17">
        <v>4.5</v>
      </c>
      <c r="K187" s="17" t="s">
        <v>247</v>
      </c>
      <c r="L187" s="17" t="s">
        <v>248</v>
      </c>
      <c r="N187" s="17">
        <v>40.5</v>
      </c>
      <c r="O187" s="17">
        <v>4.5</v>
      </c>
      <c r="P187" s="17">
        <v>1</v>
      </c>
      <c r="Q187" s="17">
        <v>1</v>
      </c>
      <c r="R187">
        <v>125131450</v>
      </c>
      <c r="S187">
        <v>2098</v>
      </c>
      <c r="U187">
        <f>MATCH(D187,Отчет!$D:$D,0)</f>
        <v>22</v>
      </c>
    </row>
    <row r="188" spans="1:21" x14ac:dyDescent="0.2">
      <c r="A188" s="17">
        <v>146554931</v>
      </c>
      <c r="B188" s="17">
        <v>8</v>
      </c>
      <c r="C188" s="17" t="s">
        <v>95</v>
      </c>
      <c r="D188" s="17">
        <v>7568986</v>
      </c>
      <c r="E188" s="7" t="s">
        <v>230</v>
      </c>
      <c r="F188" s="7" t="s">
        <v>231</v>
      </c>
      <c r="G188" s="7" t="s">
        <v>232</v>
      </c>
      <c r="H188" s="36" t="s">
        <v>233</v>
      </c>
      <c r="I188" s="7" t="s">
        <v>257</v>
      </c>
      <c r="J188" s="17">
        <v>4.5</v>
      </c>
      <c r="K188" s="17" t="s">
        <v>247</v>
      </c>
      <c r="L188" s="17" t="s">
        <v>248</v>
      </c>
      <c r="N188" s="17">
        <v>36</v>
      </c>
      <c r="O188" s="17">
        <v>4.5</v>
      </c>
      <c r="P188" s="17">
        <v>1</v>
      </c>
      <c r="Q188" s="17">
        <v>1</v>
      </c>
      <c r="R188">
        <v>125131450</v>
      </c>
      <c r="S188">
        <v>2098</v>
      </c>
      <c r="U188">
        <f>MATCH(D188,Отчет!$D:$D,0)</f>
        <v>23</v>
      </c>
    </row>
    <row r="189" spans="1:21" x14ac:dyDescent="0.2">
      <c r="A189" s="17">
        <v>146563422</v>
      </c>
      <c r="B189" s="17">
        <v>8</v>
      </c>
      <c r="C189" s="17" t="s">
        <v>107</v>
      </c>
      <c r="D189" s="17">
        <v>7569016</v>
      </c>
      <c r="E189" s="7" t="s">
        <v>234</v>
      </c>
      <c r="F189" s="7" t="s">
        <v>235</v>
      </c>
      <c r="G189" s="7" t="s">
        <v>176</v>
      </c>
      <c r="H189" s="36" t="s">
        <v>236</v>
      </c>
      <c r="I189" s="7" t="s">
        <v>257</v>
      </c>
      <c r="J189" s="17">
        <v>4.5</v>
      </c>
      <c r="K189" s="17" t="s">
        <v>247</v>
      </c>
      <c r="L189" s="17" t="s">
        <v>248</v>
      </c>
      <c r="N189" s="17">
        <v>36</v>
      </c>
      <c r="O189" s="17">
        <v>4.5</v>
      </c>
      <c r="P189" s="17">
        <v>1</v>
      </c>
      <c r="Q189" s="17">
        <v>1</v>
      </c>
      <c r="R189">
        <v>125131450</v>
      </c>
      <c r="S189">
        <v>2098</v>
      </c>
      <c r="U189">
        <f>MATCH(D189,Отчет!$D:$D,0)</f>
        <v>21</v>
      </c>
    </row>
    <row r="190" spans="1:21" x14ac:dyDescent="0.2">
      <c r="A190" s="17">
        <v>146563426</v>
      </c>
      <c r="B190" s="17">
        <v>8</v>
      </c>
      <c r="C190" s="17" t="s">
        <v>107</v>
      </c>
      <c r="D190" s="17">
        <v>7562751</v>
      </c>
      <c r="E190" s="7" t="s">
        <v>120</v>
      </c>
      <c r="F190" s="7" t="s">
        <v>121</v>
      </c>
      <c r="G190" s="7" t="s">
        <v>122</v>
      </c>
      <c r="H190" s="36" t="s">
        <v>123</v>
      </c>
      <c r="I190" s="7" t="s">
        <v>257</v>
      </c>
      <c r="J190" s="17">
        <v>4.5</v>
      </c>
      <c r="K190" s="17" t="s">
        <v>247</v>
      </c>
      <c r="L190" s="17" t="s">
        <v>248</v>
      </c>
      <c r="N190" s="17">
        <v>36</v>
      </c>
      <c r="O190" s="17">
        <v>4.5</v>
      </c>
      <c r="P190" s="17">
        <v>1</v>
      </c>
      <c r="Q190" s="17">
        <v>1</v>
      </c>
      <c r="R190">
        <v>125131450</v>
      </c>
      <c r="S190">
        <v>2098</v>
      </c>
      <c r="U190">
        <f>MATCH(D190,Отчет!$D:$D,0)</f>
        <v>24</v>
      </c>
    </row>
    <row r="191" spans="1:21" x14ac:dyDescent="0.2">
      <c r="A191" s="17">
        <v>146563430</v>
      </c>
      <c r="B191" s="17">
        <v>7</v>
      </c>
      <c r="C191" s="17" t="s">
        <v>107</v>
      </c>
      <c r="D191" s="17">
        <v>7584715</v>
      </c>
      <c r="E191" s="7" t="s">
        <v>124</v>
      </c>
      <c r="F191" s="7" t="s">
        <v>125</v>
      </c>
      <c r="G191" s="7" t="s">
        <v>126</v>
      </c>
      <c r="H191" s="36" t="s">
        <v>127</v>
      </c>
      <c r="I191" s="7" t="s">
        <v>257</v>
      </c>
      <c r="J191" s="17">
        <v>4.5</v>
      </c>
      <c r="K191" s="17" t="s">
        <v>247</v>
      </c>
      <c r="L191" s="17" t="s">
        <v>248</v>
      </c>
      <c r="N191" s="17">
        <v>31.5</v>
      </c>
      <c r="O191" s="17">
        <v>4.5</v>
      </c>
      <c r="P191" s="17">
        <v>1</v>
      </c>
      <c r="Q191" s="17">
        <v>0</v>
      </c>
      <c r="R191">
        <v>125131450</v>
      </c>
      <c r="S191">
        <v>2098</v>
      </c>
      <c r="U191">
        <f>MATCH(D191,Отчет!$D:$D,0)</f>
        <v>25</v>
      </c>
    </row>
    <row r="192" spans="1:21" x14ac:dyDescent="0.2">
      <c r="A192" s="17">
        <v>146563434</v>
      </c>
      <c r="B192" s="17">
        <v>8</v>
      </c>
      <c r="C192" s="17" t="s">
        <v>107</v>
      </c>
      <c r="D192" s="17">
        <v>7569106</v>
      </c>
      <c r="E192" s="7" t="s">
        <v>145</v>
      </c>
      <c r="F192" s="7" t="s">
        <v>146</v>
      </c>
      <c r="G192" s="7" t="s">
        <v>147</v>
      </c>
      <c r="H192" s="36" t="s">
        <v>148</v>
      </c>
      <c r="I192" s="7" t="s">
        <v>257</v>
      </c>
      <c r="J192" s="17">
        <v>4.5</v>
      </c>
      <c r="K192" s="17" t="s">
        <v>247</v>
      </c>
      <c r="L192" s="17" t="s">
        <v>248</v>
      </c>
      <c r="N192" s="17">
        <v>36</v>
      </c>
      <c r="O192" s="17">
        <v>4.5</v>
      </c>
      <c r="P192" s="17">
        <v>1</v>
      </c>
      <c r="Q192" s="17">
        <v>1</v>
      </c>
      <c r="R192">
        <v>125131450</v>
      </c>
      <c r="S192">
        <v>2098</v>
      </c>
      <c r="U192">
        <f>MATCH(D192,Отчет!$D:$D,0)</f>
        <v>36</v>
      </c>
    </row>
    <row r="193" spans="1:21" x14ac:dyDescent="0.2">
      <c r="A193" s="17">
        <v>186819228</v>
      </c>
      <c r="B193" s="17">
        <v>8</v>
      </c>
      <c r="C193" s="17" t="s">
        <v>95</v>
      </c>
      <c r="D193" s="17">
        <v>7568986</v>
      </c>
      <c r="E193" s="7" t="s">
        <v>230</v>
      </c>
      <c r="F193" s="7" t="s">
        <v>231</v>
      </c>
      <c r="G193" s="7" t="s">
        <v>232</v>
      </c>
      <c r="H193" s="36" t="s">
        <v>233</v>
      </c>
      <c r="I193" s="7" t="s">
        <v>258</v>
      </c>
      <c r="J193" s="17">
        <v>4.5</v>
      </c>
      <c r="K193" s="17" t="s">
        <v>247</v>
      </c>
      <c r="L193" s="17" t="s">
        <v>248</v>
      </c>
      <c r="N193" s="17">
        <v>36</v>
      </c>
      <c r="O193" s="17">
        <v>4.5</v>
      </c>
      <c r="P193" s="17">
        <v>1</v>
      </c>
      <c r="Q193" s="17">
        <v>1</v>
      </c>
      <c r="R193">
        <v>125131450</v>
      </c>
      <c r="S193">
        <v>2098</v>
      </c>
      <c r="U193">
        <f>MATCH(D193,Отчет!$D:$D,0)</f>
        <v>23</v>
      </c>
    </row>
    <row r="194" spans="1:21" x14ac:dyDescent="0.2">
      <c r="A194" s="17">
        <v>186819224</v>
      </c>
      <c r="B194" s="17">
        <v>9</v>
      </c>
      <c r="C194" s="17" t="s">
        <v>95</v>
      </c>
      <c r="D194" s="17">
        <v>7569208</v>
      </c>
      <c r="E194" s="7" t="s">
        <v>225</v>
      </c>
      <c r="F194" s="7" t="s">
        <v>150</v>
      </c>
      <c r="G194" s="7" t="s">
        <v>226</v>
      </c>
      <c r="H194" s="36" t="s">
        <v>227</v>
      </c>
      <c r="I194" s="7" t="s">
        <v>258</v>
      </c>
      <c r="J194" s="17">
        <v>4.5</v>
      </c>
      <c r="K194" s="17" t="s">
        <v>247</v>
      </c>
      <c r="L194" s="17" t="s">
        <v>248</v>
      </c>
      <c r="N194" s="17">
        <v>40.5</v>
      </c>
      <c r="O194" s="17">
        <v>4.5</v>
      </c>
      <c r="P194" s="17">
        <v>1</v>
      </c>
      <c r="Q194" s="17">
        <v>1</v>
      </c>
      <c r="R194">
        <v>125131450</v>
      </c>
      <c r="S194">
        <v>2098</v>
      </c>
      <c r="U194">
        <f>MATCH(D194,Отчет!$D:$D,0)</f>
        <v>19</v>
      </c>
    </row>
    <row r="195" spans="1:21" x14ac:dyDescent="0.2">
      <c r="A195" s="17">
        <v>186819236</v>
      </c>
      <c r="B195" s="17">
        <v>4</v>
      </c>
      <c r="C195" s="17" t="s">
        <v>95</v>
      </c>
      <c r="D195" s="17">
        <v>7568998</v>
      </c>
      <c r="E195" s="7" t="s">
        <v>209</v>
      </c>
      <c r="F195" s="7" t="s">
        <v>179</v>
      </c>
      <c r="G195" s="7" t="s">
        <v>130</v>
      </c>
      <c r="H195" s="36" t="s">
        <v>210</v>
      </c>
      <c r="I195" s="7" t="s">
        <v>258</v>
      </c>
      <c r="J195" s="17">
        <v>4.5</v>
      </c>
      <c r="K195" s="17" t="s">
        <v>247</v>
      </c>
      <c r="L195" s="17" t="s">
        <v>248</v>
      </c>
      <c r="N195" s="17">
        <v>18</v>
      </c>
      <c r="O195" s="17">
        <v>4.5</v>
      </c>
      <c r="P195" s="17">
        <v>1</v>
      </c>
      <c r="Q195" s="17">
        <v>1</v>
      </c>
      <c r="R195">
        <v>125131450</v>
      </c>
      <c r="S195">
        <v>2098</v>
      </c>
      <c r="U195">
        <f>MATCH(D195,Отчет!$D:$D,0)</f>
        <v>46</v>
      </c>
    </row>
    <row r="196" spans="1:21" x14ac:dyDescent="0.2">
      <c r="A196" s="17">
        <v>186819240</v>
      </c>
      <c r="B196" s="17">
        <v>9</v>
      </c>
      <c r="C196" s="17" t="s">
        <v>95</v>
      </c>
      <c r="D196" s="17">
        <v>7569010</v>
      </c>
      <c r="E196" s="7" t="s">
        <v>205</v>
      </c>
      <c r="F196" s="7" t="s">
        <v>206</v>
      </c>
      <c r="G196" s="7" t="s">
        <v>207</v>
      </c>
      <c r="H196" s="36" t="s">
        <v>208</v>
      </c>
      <c r="I196" s="7" t="s">
        <v>258</v>
      </c>
      <c r="J196" s="17">
        <v>4.5</v>
      </c>
      <c r="K196" s="17" t="s">
        <v>247</v>
      </c>
      <c r="L196" s="17" t="s">
        <v>248</v>
      </c>
      <c r="N196" s="17">
        <v>40.5</v>
      </c>
      <c r="O196" s="17">
        <v>4.5</v>
      </c>
      <c r="P196" s="17">
        <v>1</v>
      </c>
      <c r="Q196" s="17">
        <v>1</v>
      </c>
      <c r="R196">
        <v>125131450</v>
      </c>
      <c r="S196">
        <v>2098</v>
      </c>
      <c r="U196">
        <f>MATCH(D196,Отчет!$D:$D,0)</f>
        <v>16</v>
      </c>
    </row>
    <row r="197" spans="1:21" x14ac:dyDescent="0.2">
      <c r="A197" s="17">
        <v>186819244</v>
      </c>
      <c r="B197" s="17">
        <v>8</v>
      </c>
      <c r="C197" s="17" t="s">
        <v>107</v>
      </c>
      <c r="D197" s="17">
        <v>7569016</v>
      </c>
      <c r="E197" s="7" t="s">
        <v>234</v>
      </c>
      <c r="F197" s="7" t="s">
        <v>235</v>
      </c>
      <c r="G197" s="7" t="s">
        <v>176</v>
      </c>
      <c r="H197" s="36" t="s">
        <v>236</v>
      </c>
      <c r="I197" s="7" t="s">
        <v>258</v>
      </c>
      <c r="J197" s="17">
        <v>4.5</v>
      </c>
      <c r="K197" s="17" t="s">
        <v>247</v>
      </c>
      <c r="L197" s="17" t="s">
        <v>248</v>
      </c>
      <c r="N197" s="17">
        <v>36</v>
      </c>
      <c r="O197" s="17">
        <v>4.5</v>
      </c>
      <c r="P197" s="17">
        <v>1</v>
      </c>
      <c r="Q197" s="17">
        <v>1</v>
      </c>
      <c r="R197">
        <v>125131450</v>
      </c>
      <c r="S197">
        <v>2098</v>
      </c>
      <c r="U197">
        <f>MATCH(D197,Отчет!$D:$D,0)</f>
        <v>21</v>
      </c>
    </row>
    <row r="198" spans="1:21" x14ac:dyDescent="0.2">
      <c r="A198" s="17">
        <v>186819248</v>
      </c>
      <c r="C198" s="17" t="s">
        <v>95</v>
      </c>
      <c r="D198" s="17">
        <v>7569022</v>
      </c>
      <c r="E198" s="7" t="s">
        <v>187</v>
      </c>
      <c r="F198" s="7" t="s">
        <v>188</v>
      </c>
      <c r="G198" s="7" t="s">
        <v>189</v>
      </c>
      <c r="H198" s="36" t="s">
        <v>190</v>
      </c>
      <c r="I198" s="7" t="s">
        <v>258</v>
      </c>
      <c r="J198" s="17">
        <v>4.5</v>
      </c>
      <c r="K198" s="17" t="s">
        <v>247</v>
      </c>
      <c r="L198" s="17" t="s">
        <v>248</v>
      </c>
      <c r="M198" s="17">
        <v>1</v>
      </c>
      <c r="N198" s="17">
        <v>0</v>
      </c>
      <c r="O198" s="17">
        <v>4.5</v>
      </c>
      <c r="Q198" s="17">
        <v>1</v>
      </c>
      <c r="R198">
        <v>125131450</v>
      </c>
      <c r="S198">
        <v>2098</v>
      </c>
      <c r="U198">
        <f>MATCH(D198,Отчет!$D:$D,0)</f>
        <v>53</v>
      </c>
    </row>
    <row r="199" spans="1:21" x14ac:dyDescent="0.2">
      <c r="A199" s="17">
        <v>186819252</v>
      </c>
      <c r="B199" s="17">
        <v>4</v>
      </c>
      <c r="C199" s="17" t="s">
        <v>107</v>
      </c>
      <c r="D199" s="17">
        <v>7569028</v>
      </c>
      <c r="E199" s="7" t="s">
        <v>141</v>
      </c>
      <c r="F199" s="7" t="s">
        <v>142</v>
      </c>
      <c r="G199" s="7" t="s">
        <v>143</v>
      </c>
      <c r="H199" s="36" t="s">
        <v>144</v>
      </c>
      <c r="I199" s="7" t="s">
        <v>258</v>
      </c>
      <c r="J199" s="17">
        <v>4.5</v>
      </c>
      <c r="K199" s="17" t="s">
        <v>247</v>
      </c>
      <c r="L199" s="17" t="s">
        <v>248</v>
      </c>
      <c r="N199" s="17">
        <v>18</v>
      </c>
      <c r="O199" s="17">
        <v>4.5</v>
      </c>
      <c r="P199" s="17">
        <v>1</v>
      </c>
      <c r="Q199" s="17">
        <v>1</v>
      </c>
      <c r="R199">
        <v>125131450</v>
      </c>
      <c r="S199">
        <v>2098</v>
      </c>
      <c r="U199">
        <f>MATCH(D199,Отчет!$D:$D,0)</f>
        <v>42</v>
      </c>
    </row>
    <row r="200" spans="1:21" x14ac:dyDescent="0.2">
      <c r="A200" s="17">
        <v>186819256</v>
      </c>
      <c r="B200" s="17">
        <v>8</v>
      </c>
      <c r="C200" s="17" t="s">
        <v>107</v>
      </c>
      <c r="D200" s="17">
        <v>7569034</v>
      </c>
      <c r="E200" s="7" t="s">
        <v>149</v>
      </c>
      <c r="F200" s="7" t="s">
        <v>150</v>
      </c>
      <c r="G200" s="7" t="s">
        <v>151</v>
      </c>
      <c r="H200" s="36" t="s">
        <v>152</v>
      </c>
      <c r="I200" s="7" t="s">
        <v>258</v>
      </c>
      <c r="J200" s="17">
        <v>4.5</v>
      </c>
      <c r="K200" s="17" t="s">
        <v>247</v>
      </c>
      <c r="L200" s="17" t="s">
        <v>248</v>
      </c>
      <c r="N200" s="17">
        <v>36</v>
      </c>
      <c r="O200" s="17">
        <v>4.5</v>
      </c>
      <c r="P200" s="17">
        <v>1</v>
      </c>
      <c r="Q200" s="17">
        <v>1</v>
      </c>
      <c r="R200">
        <v>125131450</v>
      </c>
      <c r="S200">
        <v>2098</v>
      </c>
      <c r="U200">
        <f>MATCH(D200,Отчет!$D:$D,0)</f>
        <v>26</v>
      </c>
    </row>
    <row r="201" spans="1:21" x14ac:dyDescent="0.2">
      <c r="A201" s="17">
        <v>186819260</v>
      </c>
      <c r="B201" s="17">
        <v>7</v>
      </c>
      <c r="C201" s="17" t="s">
        <v>95</v>
      </c>
      <c r="D201" s="17">
        <v>7569040</v>
      </c>
      <c r="E201" s="7" t="s">
        <v>197</v>
      </c>
      <c r="F201" s="7" t="s">
        <v>198</v>
      </c>
      <c r="G201" s="7" t="s">
        <v>130</v>
      </c>
      <c r="H201" s="36" t="s">
        <v>199</v>
      </c>
      <c r="I201" s="7" t="s">
        <v>258</v>
      </c>
      <c r="J201" s="17">
        <v>4.5</v>
      </c>
      <c r="K201" s="17" t="s">
        <v>247</v>
      </c>
      <c r="L201" s="17" t="s">
        <v>248</v>
      </c>
      <c r="N201" s="17">
        <v>31.5</v>
      </c>
      <c r="O201" s="17">
        <v>4.5</v>
      </c>
      <c r="P201" s="17">
        <v>1</v>
      </c>
      <c r="Q201" s="17">
        <v>1</v>
      </c>
      <c r="R201">
        <v>125131450</v>
      </c>
      <c r="S201">
        <v>2098</v>
      </c>
      <c r="U201">
        <f>MATCH(D201,Отчет!$D:$D,0)</f>
        <v>35</v>
      </c>
    </row>
    <row r="202" spans="1:21" x14ac:dyDescent="0.2">
      <c r="A202" s="17">
        <v>186819276</v>
      </c>
      <c r="B202" s="17">
        <v>6</v>
      </c>
      <c r="C202" s="17" t="s">
        <v>107</v>
      </c>
      <c r="D202" s="17">
        <v>7564365</v>
      </c>
      <c r="E202" s="7" t="s">
        <v>242</v>
      </c>
      <c r="F202" s="7" t="s">
        <v>243</v>
      </c>
      <c r="G202" s="7" t="s">
        <v>244</v>
      </c>
      <c r="H202" s="36" t="s">
        <v>245</v>
      </c>
      <c r="I202" s="7" t="s">
        <v>258</v>
      </c>
      <c r="J202" s="17">
        <v>4.5</v>
      </c>
      <c r="K202" s="17" t="s">
        <v>247</v>
      </c>
      <c r="L202" s="17" t="s">
        <v>248</v>
      </c>
      <c r="N202" s="17">
        <v>27</v>
      </c>
      <c r="O202" s="17">
        <v>4.5</v>
      </c>
      <c r="P202" s="17">
        <v>1</v>
      </c>
      <c r="Q202" s="17">
        <v>1</v>
      </c>
      <c r="R202">
        <v>125131450</v>
      </c>
      <c r="S202">
        <v>2098</v>
      </c>
      <c r="U202">
        <f>MATCH(D202,Отчет!$D:$D,0)</f>
        <v>47</v>
      </c>
    </row>
    <row r="203" spans="1:21" x14ac:dyDescent="0.2">
      <c r="A203" s="17">
        <v>186819280</v>
      </c>
      <c r="B203" s="17">
        <v>8</v>
      </c>
      <c r="C203" s="17" t="s">
        <v>107</v>
      </c>
      <c r="D203" s="17">
        <v>7564383</v>
      </c>
      <c r="E203" s="7" t="s">
        <v>108</v>
      </c>
      <c r="F203" s="7" t="s">
        <v>109</v>
      </c>
      <c r="G203" s="7" t="s">
        <v>110</v>
      </c>
      <c r="H203" s="36" t="s">
        <v>111</v>
      </c>
      <c r="I203" s="7" t="s">
        <v>258</v>
      </c>
      <c r="J203" s="17">
        <v>4.5</v>
      </c>
      <c r="K203" s="17" t="s">
        <v>247</v>
      </c>
      <c r="L203" s="17" t="s">
        <v>248</v>
      </c>
      <c r="N203" s="17">
        <v>36</v>
      </c>
      <c r="O203" s="17">
        <v>4.5</v>
      </c>
      <c r="P203" s="17">
        <v>1</v>
      </c>
      <c r="Q203" s="17">
        <v>1</v>
      </c>
      <c r="R203">
        <v>125131450</v>
      </c>
      <c r="S203">
        <v>2098</v>
      </c>
      <c r="U203">
        <f>MATCH(D203,Отчет!$D:$D,0)</f>
        <v>28</v>
      </c>
    </row>
    <row r="204" spans="1:21" x14ac:dyDescent="0.2">
      <c r="A204" s="17">
        <v>186819284</v>
      </c>
      <c r="B204" s="17">
        <v>9</v>
      </c>
      <c r="C204" s="17" t="s">
        <v>107</v>
      </c>
      <c r="D204" s="17">
        <v>7564389</v>
      </c>
      <c r="E204" s="7" t="s">
        <v>113</v>
      </c>
      <c r="F204" s="7" t="s">
        <v>104</v>
      </c>
      <c r="G204" s="7" t="s">
        <v>114</v>
      </c>
      <c r="H204" s="36" t="s">
        <v>115</v>
      </c>
      <c r="I204" s="7" t="s">
        <v>258</v>
      </c>
      <c r="J204" s="17">
        <v>4.5</v>
      </c>
      <c r="K204" s="17" t="s">
        <v>247</v>
      </c>
      <c r="L204" s="17" t="s">
        <v>248</v>
      </c>
      <c r="N204" s="17">
        <v>40.5</v>
      </c>
      <c r="O204" s="17">
        <v>4.5</v>
      </c>
      <c r="P204" s="17">
        <v>1</v>
      </c>
      <c r="Q204" s="17">
        <v>1</v>
      </c>
      <c r="R204">
        <v>125131450</v>
      </c>
      <c r="S204">
        <v>2098</v>
      </c>
      <c r="U204">
        <f>MATCH(D204,Отчет!$D:$D,0)</f>
        <v>27</v>
      </c>
    </row>
    <row r="205" spans="1:21" x14ac:dyDescent="0.2">
      <c r="A205" s="17">
        <v>186819288</v>
      </c>
      <c r="B205" s="17">
        <v>4</v>
      </c>
      <c r="C205" s="17" t="s">
        <v>107</v>
      </c>
      <c r="D205" s="17">
        <v>7564395</v>
      </c>
      <c r="E205" s="7" t="s">
        <v>128</v>
      </c>
      <c r="F205" s="7" t="s">
        <v>129</v>
      </c>
      <c r="G205" s="7" t="s">
        <v>130</v>
      </c>
      <c r="H205" s="36" t="s">
        <v>131</v>
      </c>
      <c r="I205" s="7" t="s">
        <v>258</v>
      </c>
      <c r="J205" s="17">
        <v>4.5</v>
      </c>
      <c r="K205" s="17" t="s">
        <v>247</v>
      </c>
      <c r="L205" s="17" t="s">
        <v>248</v>
      </c>
      <c r="N205" s="17">
        <v>18</v>
      </c>
      <c r="O205" s="17">
        <v>4.5</v>
      </c>
      <c r="P205" s="17">
        <v>1</v>
      </c>
      <c r="Q205" s="17">
        <v>1</v>
      </c>
      <c r="R205">
        <v>125131450</v>
      </c>
      <c r="S205">
        <v>2098</v>
      </c>
      <c r="U205">
        <f>MATCH(D205,Отчет!$D:$D,0)</f>
        <v>51</v>
      </c>
    </row>
    <row r="206" spans="1:21" x14ac:dyDescent="0.2">
      <c r="A206" s="17">
        <v>186819292</v>
      </c>
      <c r="B206" s="17">
        <v>5</v>
      </c>
      <c r="C206" s="17" t="s">
        <v>107</v>
      </c>
      <c r="D206" s="17">
        <v>7564401</v>
      </c>
      <c r="E206" s="7" t="s">
        <v>132</v>
      </c>
      <c r="F206" s="7" t="s">
        <v>133</v>
      </c>
      <c r="G206" s="7" t="s">
        <v>134</v>
      </c>
      <c r="H206" s="36" t="s">
        <v>135</v>
      </c>
      <c r="I206" s="7" t="s">
        <v>258</v>
      </c>
      <c r="J206" s="17">
        <v>4.5</v>
      </c>
      <c r="K206" s="17" t="s">
        <v>247</v>
      </c>
      <c r="L206" s="17" t="s">
        <v>248</v>
      </c>
      <c r="N206" s="17">
        <v>22.5</v>
      </c>
      <c r="O206" s="17">
        <v>4.5</v>
      </c>
      <c r="P206" s="17">
        <v>1</v>
      </c>
      <c r="Q206" s="17">
        <v>1</v>
      </c>
      <c r="R206">
        <v>125131450</v>
      </c>
      <c r="S206">
        <v>2098</v>
      </c>
      <c r="U206">
        <f>MATCH(D206,Отчет!$D:$D,0)</f>
        <v>30</v>
      </c>
    </row>
    <row r="207" spans="1:21" x14ac:dyDescent="0.2">
      <c r="A207" s="17">
        <v>186819296</v>
      </c>
      <c r="B207" s="17">
        <v>5</v>
      </c>
      <c r="C207" s="17" t="s">
        <v>95</v>
      </c>
      <c r="D207" s="17">
        <v>7584751</v>
      </c>
      <c r="E207" s="7" t="s">
        <v>215</v>
      </c>
      <c r="F207" s="7" t="s">
        <v>216</v>
      </c>
      <c r="G207" s="7" t="s">
        <v>217</v>
      </c>
      <c r="H207" s="36" t="s">
        <v>218</v>
      </c>
      <c r="I207" s="7" t="s">
        <v>258</v>
      </c>
      <c r="J207" s="17">
        <v>4.5</v>
      </c>
      <c r="K207" s="17" t="s">
        <v>247</v>
      </c>
      <c r="L207" s="17" t="s">
        <v>248</v>
      </c>
      <c r="N207" s="17">
        <v>22.5</v>
      </c>
      <c r="O207" s="17">
        <v>4.5</v>
      </c>
      <c r="P207" s="17">
        <v>1</v>
      </c>
      <c r="Q207" s="17">
        <v>0</v>
      </c>
      <c r="R207">
        <v>125131450</v>
      </c>
      <c r="S207">
        <v>2098</v>
      </c>
      <c r="U207">
        <f>MATCH(D207,Отчет!$D:$D,0)</f>
        <v>40</v>
      </c>
    </row>
    <row r="208" spans="1:21" x14ac:dyDescent="0.2">
      <c r="A208" s="17">
        <v>186819300</v>
      </c>
      <c r="B208" s="17">
        <v>4</v>
      </c>
      <c r="C208" s="17" t="s">
        <v>107</v>
      </c>
      <c r="D208" s="17">
        <v>7583999</v>
      </c>
      <c r="E208" s="7" t="s">
        <v>160</v>
      </c>
      <c r="F208" s="7" t="s">
        <v>161</v>
      </c>
      <c r="G208" s="7" t="s">
        <v>162</v>
      </c>
      <c r="H208" s="36" t="s">
        <v>163</v>
      </c>
      <c r="I208" s="7" t="s">
        <v>258</v>
      </c>
      <c r="J208" s="17">
        <v>4.5</v>
      </c>
      <c r="K208" s="17" t="s">
        <v>247</v>
      </c>
      <c r="L208" s="17" t="s">
        <v>248</v>
      </c>
      <c r="N208" s="17">
        <v>18</v>
      </c>
      <c r="O208" s="17">
        <v>4.5</v>
      </c>
      <c r="P208" s="17">
        <v>1</v>
      </c>
      <c r="Q208" s="17">
        <v>0</v>
      </c>
      <c r="R208">
        <v>125131450</v>
      </c>
      <c r="S208">
        <v>2098</v>
      </c>
      <c r="U208">
        <f>MATCH(D208,Отчет!$D:$D,0)</f>
        <v>43</v>
      </c>
    </row>
    <row r="209" spans="1:21" x14ac:dyDescent="0.2">
      <c r="A209" s="17">
        <v>186819308</v>
      </c>
      <c r="B209" s="17">
        <v>10</v>
      </c>
      <c r="C209" s="17" t="s">
        <v>107</v>
      </c>
      <c r="D209" s="17">
        <v>16474282</v>
      </c>
      <c r="E209" s="7" t="s">
        <v>174</v>
      </c>
      <c r="F209" s="7" t="s">
        <v>175</v>
      </c>
      <c r="G209" s="7" t="s">
        <v>176</v>
      </c>
      <c r="H209" s="36" t="s">
        <v>177</v>
      </c>
      <c r="I209" s="7" t="s">
        <v>258</v>
      </c>
      <c r="J209" s="17">
        <v>4.5</v>
      </c>
      <c r="K209" s="17" t="s">
        <v>247</v>
      </c>
      <c r="L209" s="17" t="s">
        <v>248</v>
      </c>
      <c r="N209" s="17">
        <v>45</v>
      </c>
      <c r="O209" s="17">
        <v>4.5</v>
      </c>
      <c r="P209" s="17">
        <v>1</v>
      </c>
      <c r="Q209" s="17">
        <v>1</v>
      </c>
      <c r="R209">
        <v>125131450</v>
      </c>
      <c r="S209">
        <v>2098</v>
      </c>
      <c r="U209">
        <f>MATCH(D209,Отчет!$D:$D,0)</f>
        <v>32</v>
      </c>
    </row>
    <row r="210" spans="1:21" x14ac:dyDescent="0.2">
      <c r="A210" s="17">
        <v>186819316</v>
      </c>
      <c r="B210" s="17">
        <v>4</v>
      </c>
      <c r="C210" s="17" t="s">
        <v>107</v>
      </c>
      <c r="D210" s="17">
        <v>10057942</v>
      </c>
      <c r="E210" s="7" t="s">
        <v>164</v>
      </c>
      <c r="F210" s="7" t="s">
        <v>165</v>
      </c>
      <c r="G210" s="7" t="s">
        <v>134</v>
      </c>
      <c r="H210" s="36" t="s">
        <v>166</v>
      </c>
      <c r="I210" s="7" t="s">
        <v>258</v>
      </c>
      <c r="J210" s="17">
        <v>4.5</v>
      </c>
      <c r="K210" s="17" t="s">
        <v>247</v>
      </c>
      <c r="L210" s="17" t="s">
        <v>248</v>
      </c>
      <c r="N210" s="17">
        <v>18</v>
      </c>
      <c r="O210" s="17">
        <v>4.5</v>
      </c>
      <c r="P210" s="17">
        <v>1</v>
      </c>
      <c r="Q210" s="17">
        <v>1</v>
      </c>
      <c r="R210">
        <v>125131450</v>
      </c>
      <c r="S210">
        <v>2098</v>
      </c>
      <c r="U210">
        <f>MATCH(D210,Отчет!$D:$D,0)</f>
        <v>31</v>
      </c>
    </row>
    <row r="211" spans="1:21" x14ac:dyDescent="0.2">
      <c r="A211" s="17">
        <v>186819328</v>
      </c>
      <c r="B211" s="17">
        <v>6</v>
      </c>
      <c r="C211" s="17" t="s">
        <v>107</v>
      </c>
      <c r="D211" s="17">
        <v>32980096</v>
      </c>
      <c r="E211" s="7" t="s">
        <v>167</v>
      </c>
      <c r="F211" s="7" t="s">
        <v>168</v>
      </c>
      <c r="G211" s="7" t="s">
        <v>169</v>
      </c>
      <c r="H211" s="36" t="s">
        <v>170</v>
      </c>
      <c r="I211" s="7" t="s">
        <v>258</v>
      </c>
      <c r="J211" s="17">
        <v>4.5</v>
      </c>
      <c r="K211" s="17" t="s">
        <v>247</v>
      </c>
      <c r="L211" s="17" t="s">
        <v>248</v>
      </c>
      <c r="N211" s="17">
        <v>27</v>
      </c>
      <c r="O211" s="17">
        <v>4.5</v>
      </c>
      <c r="P211" s="17">
        <v>1</v>
      </c>
      <c r="Q211" s="17">
        <v>1</v>
      </c>
      <c r="R211">
        <v>125131450</v>
      </c>
      <c r="S211">
        <v>2098</v>
      </c>
      <c r="U211">
        <f>MATCH(D211,Отчет!$D:$D,0)</f>
        <v>45</v>
      </c>
    </row>
    <row r="212" spans="1:21" x14ac:dyDescent="0.2">
      <c r="A212" s="17">
        <v>186819332</v>
      </c>
      <c r="B212" s="17">
        <v>8</v>
      </c>
      <c r="C212" s="17" t="s">
        <v>95</v>
      </c>
      <c r="D212" s="17">
        <v>54244232</v>
      </c>
      <c r="E212" s="7" t="s">
        <v>211</v>
      </c>
      <c r="F212" s="7" t="s">
        <v>212</v>
      </c>
      <c r="G212" s="7" t="s">
        <v>213</v>
      </c>
      <c r="H212" s="36" t="s">
        <v>214</v>
      </c>
      <c r="I212" s="7" t="s">
        <v>258</v>
      </c>
      <c r="J212" s="17">
        <v>4.5</v>
      </c>
      <c r="K212" s="17" t="s">
        <v>247</v>
      </c>
      <c r="L212" s="17" t="s">
        <v>248</v>
      </c>
      <c r="N212" s="17">
        <v>36</v>
      </c>
      <c r="O212" s="17">
        <v>4.5</v>
      </c>
      <c r="P212" s="17">
        <v>1</v>
      </c>
      <c r="Q212" s="17">
        <v>0</v>
      </c>
      <c r="R212">
        <v>125131450</v>
      </c>
      <c r="S212">
        <v>2098</v>
      </c>
      <c r="U212">
        <f>MATCH(D212,Отчет!$D:$D,0)</f>
        <v>37</v>
      </c>
    </row>
    <row r="213" spans="1:21" x14ac:dyDescent="0.2">
      <c r="A213" s="17">
        <v>186819344</v>
      </c>
      <c r="B213" s="17">
        <v>9</v>
      </c>
      <c r="C213" s="17" t="s">
        <v>107</v>
      </c>
      <c r="D213" s="17">
        <v>74877825</v>
      </c>
      <c r="E213" s="7" t="s">
        <v>136</v>
      </c>
      <c r="F213" s="7" t="s">
        <v>97</v>
      </c>
      <c r="G213" s="7" t="s">
        <v>98</v>
      </c>
      <c r="H213" s="36" t="s">
        <v>137</v>
      </c>
      <c r="I213" s="7" t="s">
        <v>258</v>
      </c>
      <c r="J213" s="17">
        <v>4.5</v>
      </c>
      <c r="K213" s="17" t="s">
        <v>247</v>
      </c>
      <c r="L213" s="17" t="s">
        <v>248</v>
      </c>
      <c r="N213" s="17">
        <v>40.5</v>
      </c>
      <c r="O213" s="17">
        <v>4.5</v>
      </c>
      <c r="P213" s="17">
        <v>1</v>
      </c>
      <c r="Q213" s="17">
        <v>1</v>
      </c>
      <c r="R213">
        <v>125131450</v>
      </c>
      <c r="S213">
        <v>2098</v>
      </c>
      <c r="U213">
        <f>MATCH(D213,Отчет!$D:$D,0)</f>
        <v>13</v>
      </c>
    </row>
    <row r="214" spans="1:21" x14ac:dyDescent="0.2">
      <c r="A214" s="17">
        <v>186819352</v>
      </c>
      <c r="C214" s="17" t="s">
        <v>95</v>
      </c>
      <c r="D214" s="17">
        <v>118844701</v>
      </c>
      <c r="E214" s="7" t="s">
        <v>200</v>
      </c>
      <c r="F214" s="7" t="s">
        <v>125</v>
      </c>
      <c r="G214" s="7" t="s">
        <v>169</v>
      </c>
      <c r="H214" s="36" t="s">
        <v>201</v>
      </c>
      <c r="I214" s="7" t="s">
        <v>258</v>
      </c>
      <c r="J214" s="17">
        <v>4.5</v>
      </c>
      <c r="K214" s="17" t="s">
        <v>247</v>
      </c>
      <c r="L214" s="17" t="s">
        <v>248</v>
      </c>
      <c r="M214" s="17">
        <v>0</v>
      </c>
      <c r="N214" s="17">
        <v>0</v>
      </c>
      <c r="O214" s="17">
        <v>4.5</v>
      </c>
      <c r="Q214" s="17">
        <v>0</v>
      </c>
      <c r="R214">
        <v>125131450</v>
      </c>
      <c r="S214">
        <v>2098</v>
      </c>
      <c r="U214">
        <f>MATCH(D214,Отчет!$D:$D,0)</f>
        <v>61</v>
      </c>
    </row>
    <row r="215" spans="1:21" x14ac:dyDescent="0.2">
      <c r="A215" s="17">
        <v>186819232</v>
      </c>
      <c r="B215" s="17">
        <v>5</v>
      </c>
      <c r="C215" s="17" t="s">
        <v>95</v>
      </c>
      <c r="D215" s="17">
        <v>7568992</v>
      </c>
      <c r="E215" s="7" t="s">
        <v>181</v>
      </c>
      <c r="F215" s="7" t="s">
        <v>182</v>
      </c>
      <c r="G215" s="7" t="s">
        <v>130</v>
      </c>
      <c r="H215" s="36" t="s">
        <v>183</v>
      </c>
      <c r="I215" s="7" t="s">
        <v>258</v>
      </c>
      <c r="J215" s="17">
        <v>4.5</v>
      </c>
      <c r="K215" s="17" t="s">
        <v>247</v>
      </c>
      <c r="L215" s="17" t="s">
        <v>248</v>
      </c>
      <c r="N215" s="17">
        <v>22.5</v>
      </c>
      <c r="O215" s="17">
        <v>4.5</v>
      </c>
      <c r="P215" s="17">
        <v>1</v>
      </c>
      <c r="Q215" s="17">
        <v>1</v>
      </c>
      <c r="R215">
        <v>125131450</v>
      </c>
      <c r="S215">
        <v>2098</v>
      </c>
      <c r="U215">
        <f>MATCH(D215,Отчет!$D:$D,0)</f>
        <v>41</v>
      </c>
    </row>
    <row r="216" spans="1:21" x14ac:dyDescent="0.2">
      <c r="A216" s="17">
        <v>186819220</v>
      </c>
      <c r="B216" s="17">
        <v>9</v>
      </c>
      <c r="C216" s="17" t="s">
        <v>95</v>
      </c>
      <c r="D216" s="17">
        <v>7569190</v>
      </c>
      <c r="E216" s="7" t="s">
        <v>193</v>
      </c>
      <c r="F216" s="7" t="s">
        <v>194</v>
      </c>
      <c r="G216" s="7" t="s">
        <v>195</v>
      </c>
      <c r="H216" s="36" t="s">
        <v>196</v>
      </c>
      <c r="I216" s="7" t="s">
        <v>258</v>
      </c>
      <c r="J216" s="17">
        <v>4.5</v>
      </c>
      <c r="K216" s="17" t="s">
        <v>247</v>
      </c>
      <c r="L216" s="17" t="s">
        <v>248</v>
      </c>
      <c r="N216" s="17">
        <v>40.5</v>
      </c>
      <c r="O216" s="17">
        <v>4.5</v>
      </c>
      <c r="P216" s="17">
        <v>1</v>
      </c>
      <c r="Q216" s="17">
        <v>1</v>
      </c>
      <c r="R216">
        <v>125131450</v>
      </c>
      <c r="S216">
        <v>2098</v>
      </c>
      <c r="U216">
        <f>MATCH(D216,Отчет!$D:$D,0)</f>
        <v>18</v>
      </c>
    </row>
    <row r="217" spans="1:21" x14ac:dyDescent="0.2">
      <c r="A217" s="17">
        <v>186819216</v>
      </c>
      <c r="B217" s="17">
        <v>9</v>
      </c>
      <c r="C217" s="17" t="s">
        <v>107</v>
      </c>
      <c r="D217" s="17">
        <v>7569184</v>
      </c>
      <c r="E217" s="7" t="s">
        <v>171</v>
      </c>
      <c r="F217" s="7" t="s">
        <v>172</v>
      </c>
      <c r="G217" s="7" t="s">
        <v>114</v>
      </c>
      <c r="H217" s="36" t="s">
        <v>173</v>
      </c>
      <c r="I217" s="7" t="s">
        <v>258</v>
      </c>
      <c r="J217" s="17">
        <v>4.5</v>
      </c>
      <c r="K217" s="17" t="s">
        <v>247</v>
      </c>
      <c r="L217" s="17" t="s">
        <v>248</v>
      </c>
      <c r="N217" s="17">
        <v>40.5</v>
      </c>
      <c r="O217" s="17">
        <v>4.5</v>
      </c>
      <c r="P217" s="17">
        <v>1</v>
      </c>
      <c r="Q217" s="17">
        <v>1</v>
      </c>
      <c r="R217">
        <v>125131450</v>
      </c>
      <c r="S217">
        <v>2098</v>
      </c>
      <c r="U217">
        <f>MATCH(D217,Отчет!$D:$D,0)</f>
        <v>29</v>
      </c>
    </row>
    <row r="218" spans="1:21" x14ac:dyDescent="0.2">
      <c r="A218" s="17">
        <v>186819212</v>
      </c>
      <c r="B218" s="17">
        <v>8</v>
      </c>
      <c r="C218" s="17" t="s">
        <v>95</v>
      </c>
      <c r="D218" s="17">
        <v>7569178</v>
      </c>
      <c r="E218" s="7" t="s">
        <v>96</v>
      </c>
      <c r="F218" s="7" t="s">
        <v>97</v>
      </c>
      <c r="G218" s="7" t="s">
        <v>98</v>
      </c>
      <c r="H218" s="36" t="s">
        <v>99</v>
      </c>
      <c r="I218" s="7" t="s">
        <v>258</v>
      </c>
      <c r="J218" s="17">
        <v>4.5</v>
      </c>
      <c r="K218" s="17" t="s">
        <v>247</v>
      </c>
      <c r="L218" s="17" t="s">
        <v>248</v>
      </c>
      <c r="N218" s="17">
        <v>36</v>
      </c>
      <c r="O218" s="17">
        <v>4.5</v>
      </c>
      <c r="P218" s="17">
        <v>1</v>
      </c>
      <c r="Q218" s="17">
        <v>1</v>
      </c>
      <c r="R218">
        <v>125131450</v>
      </c>
      <c r="S218">
        <v>2098</v>
      </c>
      <c r="U218">
        <f>MATCH(D218,Отчет!$D:$D,0)</f>
        <v>14</v>
      </c>
    </row>
    <row r="219" spans="1:21" x14ac:dyDescent="0.2">
      <c r="A219" s="17">
        <v>156540108</v>
      </c>
      <c r="B219" s="17">
        <v>10</v>
      </c>
      <c r="C219" s="17" t="s">
        <v>107</v>
      </c>
      <c r="D219" s="17">
        <v>7584715</v>
      </c>
      <c r="E219" s="7" t="s">
        <v>124</v>
      </c>
      <c r="F219" s="7" t="s">
        <v>125</v>
      </c>
      <c r="G219" s="7" t="s">
        <v>126</v>
      </c>
      <c r="H219" s="36" t="s">
        <v>127</v>
      </c>
      <c r="I219" s="7" t="s">
        <v>258</v>
      </c>
      <c r="J219" s="17">
        <v>4.5</v>
      </c>
      <c r="K219" s="17" t="s">
        <v>247</v>
      </c>
      <c r="L219" s="17" t="s">
        <v>248</v>
      </c>
      <c r="N219" s="17">
        <v>45</v>
      </c>
      <c r="O219" s="17">
        <v>4.5</v>
      </c>
      <c r="P219" s="17">
        <v>1</v>
      </c>
      <c r="Q219" s="17">
        <v>0</v>
      </c>
      <c r="R219">
        <v>125131450</v>
      </c>
      <c r="S219">
        <v>2098</v>
      </c>
      <c r="U219">
        <f>MATCH(D219,Отчет!$D:$D,0)</f>
        <v>25</v>
      </c>
    </row>
    <row r="220" spans="1:21" x14ac:dyDescent="0.2">
      <c r="A220" s="17">
        <v>152874303</v>
      </c>
      <c r="B220" s="17">
        <v>5</v>
      </c>
      <c r="C220" s="17" t="s">
        <v>107</v>
      </c>
      <c r="D220" s="17">
        <v>7584745</v>
      </c>
      <c r="E220" s="7" t="s">
        <v>156</v>
      </c>
      <c r="F220" s="7" t="s">
        <v>157</v>
      </c>
      <c r="G220" s="7" t="s">
        <v>158</v>
      </c>
      <c r="H220" s="36" t="s">
        <v>159</v>
      </c>
      <c r="I220" s="7" t="s">
        <v>258</v>
      </c>
      <c r="J220" s="17">
        <v>4.5</v>
      </c>
      <c r="K220" s="17" t="s">
        <v>247</v>
      </c>
      <c r="L220" s="17" t="s">
        <v>248</v>
      </c>
      <c r="N220" s="17">
        <v>22.5</v>
      </c>
      <c r="O220" s="17">
        <v>4.5</v>
      </c>
      <c r="P220" s="17">
        <v>1</v>
      </c>
      <c r="Q220" s="17">
        <v>0</v>
      </c>
      <c r="R220">
        <v>125131450</v>
      </c>
      <c r="S220">
        <v>2098</v>
      </c>
      <c r="U220">
        <f>MATCH(D220,Отчет!$D:$D,0)</f>
        <v>50</v>
      </c>
    </row>
    <row r="221" spans="1:21" x14ac:dyDescent="0.2">
      <c r="A221" s="17">
        <v>149313721</v>
      </c>
      <c r="B221" s="17">
        <v>4</v>
      </c>
      <c r="C221" s="17" t="s">
        <v>107</v>
      </c>
      <c r="D221" s="17">
        <v>149202574</v>
      </c>
      <c r="E221" s="7" t="s">
        <v>237</v>
      </c>
      <c r="F221" s="7" t="s">
        <v>238</v>
      </c>
      <c r="G221" s="7" t="s">
        <v>239</v>
      </c>
      <c r="H221" s="36" t="s">
        <v>240</v>
      </c>
      <c r="I221" s="7" t="s">
        <v>258</v>
      </c>
      <c r="J221" s="17">
        <v>4.5</v>
      </c>
      <c r="K221" s="17" t="s">
        <v>247</v>
      </c>
      <c r="L221" s="17" t="s">
        <v>248</v>
      </c>
      <c r="N221" s="17">
        <v>18</v>
      </c>
      <c r="O221" s="17">
        <v>4.5</v>
      </c>
      <c r="P221" s="17">
        <v>1</v>
      </c>
      <c r="Q221" s="17">
        <v>0</v>
      </c>
      <c r="R221">
        <v>125131450</v>
      </c>
      <c r="S221">
        <v>2098</v>
      </c>
      <c r="T221" t="s">
        <v>241</v>
      </c>
      <c r="U221">
        <f>MATCH(D221,Отчет!$D:$D,0)</f>
        <v>49</v>
      </c>
    </row>
    <row r="222" spans="1:21" x14ac:dyDescent="0.2">
      <c r="A222" s="17">
        <v>186819144</v>
      </c>
      <c r="B222" s="17">
        <v>9</v>
      </c>
      <c r="C222" s="17" t="s">
        <v>95</v>
      </c>
      <c r="D222" s="17">
        <v>7569142</v>
      </c>
      <c r="E222" s="7" t="s">
        <v>219</v>
      </c>
      <c r="F222" s="7" t="s">
        <v>220</v>
      </c>
      <c r="G222" s="7" t="s">
        <v>221</v>
      </c>
      <c r="H222" s="36" t="s">
        <v>222</v>
      </c>
      <c r="I222" s="7" t="s">
        <v>258</v>
      </c>
      <c r="J222" s="17">
        <v>4.5</v>
      </c>
      <c r="K222" s="17" t="s">
        <v>247</v>
      </c>
      <c r="L222" s="17" t="s">
        <v>248</v>
      </c>
      <c r="N222" s="17">
        <v>40.5</v>
      </c>
      <c r="O222" s="17">
        <v>4.5</v>
      </c>
      <c r="P222" s="17">
        <v>1</v>
      </c>
      <c r="Q222" s="17">
        <v>1</v>
      </c>
      <c r="R222">
        <v>125131450</v>
      </c>
      <c r="S222">
        <v>2098</v>
      </c>
      <c r="U222">
        <f>MATCH(D222,Отчет!$D:$D,0)</f>
        <v>17</v>
      </c>
    </row>
    <row r="223" spans="1:21" x14ac:dyDescent="0.2">
      <c r="A223" s="17">
        <v>186819152</v>
      </c>
      <c r="B223" s="17">
        <v>6</v>
      </c>
      <c r="C223" s="17" t="s">
        <v>107</v>
      </c>
      <c r="D223" s="17">
        <v>7562739</v>
      </c>
      <c r="E223" s="7" t="s">
        <v>116</v>
      </c>
      <c r="F223" s="7" t="s">
        <v>117</v>
      </c>
      <c r="G223" s="7" t="s">
        <v>118</v>
      </c>
      <c r="H223" s="36" t="s">
        <v>119</v>
      </c>
      <c r="I223" s="7" t="s">
        <v>258</v>
      </c>
      <c r="J223" s="17">
        <v>4.5</v>
      </c>
      <c r="K223" s="17" t="s">
        <v>247</v>
      </c>
      <c r="L223" s="17" t="s">
        <v>248</v>
      </c>
      <c r="N223" s="17">
        <v>27</v>
      </c>
      <c r="O223" s="17">
        <v>4.5</v>
      </c>
      <c r="P223" s="17">
        <v>1</v>
      </c>
      <c r="Q223" s="17">
        <v>1</v>
      </c>
      <c r="R223">
        <v>125131450</v>
      </c>
      <c r="S223">
        <v>2098</v>
      </c>
      <c r="U223">
        <f>MATCH(D223,Отчет!$D:$D,0)</f>
        <v>39</v>
      </c>
    </row>
    <row r="224" spans="1:21" x14ac:dyDescent="0.2">
      <c r="A224" s="17">
        <v>186819156</v>
      </c>
      <c r="B224" s="17">
        <v>6</v>
      </c>
      <c r="C224" s="17" t="s">
        <v>107</v>
      </c>
      <c r="D224" s="17">
        <v>7562751</v>
      </c>
      <c r="E224" s="7" t="s">
        <v>120</v>
      </c>
      <c r="F224" s="7" t="s">
        <v>121</v>
      </c>
      <c r="G224" s="7" t="s">
        <v>122</v>
      </c>
      <c r="H224" s="36" t="s">
        <v>123</v>
      </c>
      <c r="I224" s="7" t="s">
        <v>258</v>
      </c>
      <c r="J224" s="17">
        <v>4.5</v>
      </c>
      <c r="K224" s="17" t="s">
        <v>247</v>
      </c>
      <c r="L224" s="17" t="s">
        <v>248</v>
      </c>
      <c r="N224" s="17">
        <v>27</v>
      </c>
      <c r="O224" s="17">
        <v>4.5</v>
      </c>
      <c r="P224" s="17">
        <v>1</v>
      </c>
      <c r="Q224" s="17">
        <v>1</v>
      </c>
      <c r="R224">
        <v>125131450</v>
      </c>
      <c r="S224">
        <v>2098</v>
      </c>
      <c r="U224">
        <f>MATCH(D224,Отчет!$D:$D,0)</f>
        <v>24</v>
      </c>
    </row>
    <row r="225" spans="1:21" x14ac:dyDescent="0.2">
      <c r="A225" s="17">
        <v>186819160</v>
      </c>
      <c r="B225" s="17">
        <v>4</v>
      </c>
      <c r="C225" s="17" t="s">
        <v>95</v>
      </c>
      <c r="D225" s="17">
        <v>7562757</v>
      </c>
      <c r="E225" s="7" t="s">
        <v>191</v>
      </c>
      <c r="F225" s="7" t="s">
        <v>179</v>
      </c>
      <c r="G225" s="7" t="s">
        <v>114</v>
      </c>
      <c r="H225" s="36" t="s">
        <v>192</v>
      </c>
      <c r="I225" s="7" t="s">
        <v>258</v>
      </c>
      <c r="J225" s="17">
        <v>4.5</v>
      </c>
      <c r="K225" s="17" t="s">
        <v>247</v>
      </c>
      <c r="L225" s="17" t="s">
        <v>248</v>
      </c>
      <c r="N225" s="17">
        <v>18</v>
      </c>
      <c r="O225" s="17">
        <v>4.5</v>
      </c>
      <c r="P225" s="17">
        <v>1</v>
      </c>
      <c r="Q225" s="17">
        <v>1</v>
      </c>
      <c r="R225">
        <v>125131450</v>
      </c>
      <c r="S225">
        <v>2098</v>
      </c>
      <c r="U225">
        <f>MATCH(D225,Отчет!$D:$D,0)</f>
        <v>52</v>
      </c>
    </row>
    <row r="226" spans="1:21" x14ac:dyDescent="0.2">
      <c r="A226" s="17">
        <v>186819172</v>
      </c>
      <c r="B226" s="17">
        <v>8</v>
      </c>
      <c r="C226" s="17" t="s">
        <v>95</v>
      </c>
      <c r="D226" s="17">
        <v>7562727</v>
      </c>
      <c r="E226" s="7" t="s">
        <v>184</v>
      </c>
      <c r="F226" s="7" t="s">
        <v>185</v>
      </c>
      <c r="G226" s="7" t="s">
        <v>176</v>
      </c>
      <c r="H226" s="36" t="s">
        <v>186</v>
      </c>
      <c r="I226" s="7" t="s">
        <v>258</v>
      </c>
      <c r="J226" s="17">
        <v>4.5</v>
      </c>
      <c r="K226" s="17" t="s">
        <v>247</v>
      </c>
      <c r="L226" s="17" t="s">
        <v>248</v>
      </c>
      <c r="N226" s="17">
        <v>36</v>
      </c>
      <c r="O226" s="17">
        <v>4.5</v>
      </c>
      <c r="P226" s="17">
        <v>1</v>
      </c>
      <c r="Q226" s="17">
        <v>1</v>
      </c>
      <c r="R226">
        <v>125131450</v>
      </c>
      <c r="S226">
        <v>2098</v>
      </c>
      <c r="U226">
        <f>MATCH(D226,Отчет!$D:$D,0)</f>
        <v>34</v>
      </c>
    </row>
    <row r="227" spans="1:21" x14ac:dyDescent="0.2">
      <c r="A227" s="17">
        <v>186819176</v>
      </c>
      <c r="B227" s="17">
        <v>10</v>
      </c>
      <c r="C227" s="17" t="s">
        <v>95</v>
      </c>
      <c r="D227" s="17">
        <v>7562811</v>
      </c>
      <c r="E227" s="7" t="s">
        <v>223</v>
      </c>
      <c r="F227" s="7" t="s">
        <v>175</v>
      </c>
      <c r="G227" s="7" t="s">
        <v>162</v>
      </c>
      <c r="H227" s="36" t="s">
        <v>224</v>
      </c>
      <c r="I227" s="7" t="s">
        <v>258</v>
      </c>
      <c r="J227" s="17">
        <v>4.5</v>
      </c>
      <c r="K227" s="17" t="s">
        <v>247</v>
      </c>
      <c r="L227" s="17" t="s">
        <v>248</v>
      </c>
      <c r="N227" s="17">
        <v>45</v>
      </c>
      <c r="O227" s="17">
        <v>4.5</v>
      </c>
      <c r="P227" s="17">
        <v>1</v>
      </c>
      <c r="Q227" s="17">
        <v>1</v>
      </c>
      <c r="R227">
        <v>125131450</v>
      </c>
      <c r="S227">
        <v>2098</v>
      </c>
      <c r="U227">
        <f>MATCH(D227,Отчет!$D:$D,0)</f>
        <v>12</v>
      </c>
    </row>
    <row r="228" spans="1:21" x14ac:dyDescent="0.2">
      <c r="A228" s="17">
        <v>186819180</v>
      </c>
      <c r="B228" s="17">
        <v>9</v>
      </c>
      <c r="C228" s="17" t="s">
        <v>95</v>
      </c>
      <c r="D228" s="17">
        <v>7562823</v>
      </c>
      <c r="E228" s="7" t="s">
        <v>228</v>
      </c>
      <c r="F228" s="7" t="s">
        <v>129</v>
      </c>
      <c r="G228" s="7" t="s">
        <v>221</v>
      </c>
      <c r="H228" s="36" t="s">
        <v>229</v>
      </c>
      <c r="I228" s="7" t="s">
        <v>258</v>
      </c>
      <c r="J228" s="17">
        <v>4.5</v>
      </c>
      <c r="K228" s="17" t="s">
        <v>247</v>
      </c>
      <c r="L228" s="17" t="s">
        <v>248</v>
      </c>
      <c r="N228" s="17">
        <v>40.5</v>
      </c>
      <c r="O228" s="17">
        <v>4.5</v>
      </c>
      <c r="P228" s="17">
        <v>1</v>
      </c>
      <c r="Q228" s="17">
        <v>1</v>
      </c>
      <c r="R228">
        <v>125131450</v>
      </c>
      <c r="S228">
        <v>2098</v>
      </c>
      <c r="U228">
        <f>MATCH(D228,Отчет!$D:$D,0)</f>
        <v>22</v>
      </c>
    </row>
    <row r="229" spans="1:21" x14ac:dyDescent="0.2">
      <c r="A229" s="17">
        <v>186819188</v>
      </c>
      <c r="B229" s="17">
        <v>6</v>
      </c>
      <c r="C229" s="17" t="s">
        <v>95</v>
      </c>
      <c r="D229" s="17">
        <v>7564425</v>
      </c>
      <c r="E229" s="7" t="s">
        <v>202</v>
      </c>
      <c r="F229" s="7" t="s">
        <v>203</v>
      </c>
      <c r="G229" s="7" t="s">
        <v>130</v>
      </c>
      <c r="H229" s="36" t="s">
        <v>204</v>
      </c>
      <c r="I229" s="7" t="s">
        <v>258</v>
      </c>
      <c r="J229" s="17">
        <v>4.5</v>
      </c>
      <c r="K229" s="17" t="s">
        <v>247</v>
      </c>
      <c r="L229" s="17" t="s">
        <v>248</v>
      </c>
      <c r="N229" s="17">
        <v>27</v>
      </c>
      <c r="O229" s="17">
        <v>4.5</v>
      </c>
      <c r="P229" s="17">
        <v>1</v>
      </c>
      <c r="Q229" s="17">
        <v>1</v>
      </c>
      <c r="R229">
        <v>125131450</v>
      </c>
      <c r="S229">
        <v>2098</v>
      </c>
      <c r="U229">
        <f>MATCH(D229,Отчет!$D:$D,0)</f>
        <v>20</v>
      </c>
    </row>
    <row r="230" spans="1:21" x14ac:dyDescent="0.2">
      <c r="A230" s="17">
        <v>186819192</v>
      </c>
      <c r="B230" s="17">
        <v>4</v>
      </c>
      <c r="C230" s="17" t="s">
        <v>107</v>
      </c>
      <c r="D230" s="17">
        <v>7564431</v>
      </c>
      <c r="E230" s="7" t="s">
        <v>153</v>
      </c>
      <c r="F230" s="7" t="s">
        <v>154</v>
      </c>
      <c r="G230" s="7" t="s">
        <v>126</v>
      </c>
      <c r="H230" s="36" t="s">
        <v>155</v>
      </c>
      <c r="I230" s="7" t="s">
        <v>258</v>
      </c>
      <c r="J230" s="17">
        <v>4.5</v>
      </c>
      <c r="K230" s="17" t="s">
        <v>247</v>
      </c>
      <c r="L230" s="17" t="s">
        <v>248</v>
      </c>
      <c r="N230" s="17">
        <v>18</v>
      </c>
      <c r="O230" s="17">
        <v>4.5</v>
      </c>
      <c r="P230" s="17">
        <v>1</v>
      </c>
      <c r="Q230" s="17">
        <v>1</v>
      </c>
      <c r="R230">
        <v>125131450</v>
      </c>
      <c r="S230">
        <v>2098</v>
      </c>
      <c r="U230">
        <f>MATCH(D230,Отчет!$D:$D,0)</f>
        <v>44</v>
      </c>
    </row>
    <row r="231" spans="1:21" x14ac:dyDescent="0.2">
      <c r="A231" s="17">
        <v>186819196</v>
      </c>
      <c r="B231" s="17">
        <v>8</v>
      </c>
      <c r="C231" s="17" t="s">
        <v>107</v>
      </c>
      <c r="D231" s="17">
        <v>7564443</v>
      </c>
      <c r="E231" s="7" t="s">
        <v>178</v>
      </c>
      <c r="F231" s="7" t="s">
        <v>179</v>
      </c>
      <c r="G231" s="7" t="s">
        <v>130</v>
      </c>
      <c r="H231" s="36" t="s">
        <v>180</v>
      </c>
      <c r="I231" s="7" t="s">
        <v>258</v>
      </c>
      <c r="J231" s="17">
        <v>4.5</v>
      </c>
      <c r="K231" s="17" t="s">
        <v>247</v>
      </c>
      <c r="L231" s="17" t="s">
        <v>248</v>
      </c>
      <c r="N231" s="17">
        <v>36</v>
      </c>
      <c r="O231" s="17">
        <v>4.5</v>
      </c>
      <c r="P231" s="17">
        <v>1</v>
      </c>
      <c r="Q231" s="17">
        <v>1</v>
      </c>
      <c r="R231">
        <v>125131450</v>
      </c>
      <c r="S231">
        <v>2098</v>
      </c>
      <c r="U231">
        <f>MATCH(D231,Отчет!$D:$D,0)</f>
        <v>33</v>
      </c>
    </row>
    <row r="232" spans="1:21" x14ac:dyDescent="0.2">
      <c r="A232" s="17">
        <v>186819200</v>
      </c>
      <c r="B232" s="17">
        <v>7</v>
      </c>
      <c r="C232" s="17" t="s">
        <v>95</v>
      </c>
      <c r="D232" s="17">
        <v>7569076</v>
      </c>
      <c r="E232" s="7" t="s">
        <v>103</v>
      </c>
      <c r="F232" s="7" t="s">
        <v>104</v>
      </c>
      <c r="G232" s="7" t="s">
        <v>105</v>
      </c>
      <c r="H232" s="36" t="s">
        <v>106</v>
      </c>
      <c r="I232" s="7" t="s">
        <v>258</v>
      </c>
      <c r="J232" s="17">
        <v>4.5</v>
      </c>
      <c r="K232" s="17" t="s">
        <v>247</v>
      </c>
      <c r="L232" s="17" t="s">
        <v>248</v>
      </c>
      <c r="N232" s="17">
        <v>31.5</v>
      </c>
      <c r="O232" s="17">
        <v>4.5</v>
      </c>
      <c r="P232" s="17">
        <v>1</v>
      </c>
      <c r="Q232" s="17">
        <v>1</v>
      </c>
      <c r="R232">
        <v>125131450</v>
      </c>
      <c r="S232">
        <v>2098</v>
      </c>
      <c r="U232">
        <f>MATCH(D232,Отчет!$D:$D,0)</f>
        <v>15</v>
      </c>
    </row>
    <row r="233" spans="1:21" x14ac:dyDescent="0.2">
      <c r="A233" s="17">
        <v>186819204</v>
      </c>
      <c r="B233" s="17">
        <v>8</v>
      </c>
      <c r="C233" s="17" t="s">
        <v>107</v>
      </c>
      <c r="D233" s="17">
        <v>7569106</v>
      </c>
      <c r="E233" s="7" t="s">
        <v>145</v>
      </c>
      <c r="F233" s="7" t="s">
        <v>146</v>
      </c>
      <c r="G233" s="7" t="s">
        <v>147</v>
      </c>
      <c r="H233" s="36" t="s">
        <v>148</v>
      </c>
      <c r="I233" s="7" t="s">
        <v>258</v>
      </c>
      <c r="J233" s="17">
        <v>4.5</v>
      </c>
      <c r="K233" s="17" t="s">
        <v>247</v>
      </c>
      <c r="L233" s="17" t="s">
        <v>248</v>
      </c>
      <c r="N233" s="17">
        <v>36</v>
      </c>
      <c r="O233" s="17">
        <v>4.5</v>
      </c>
      <c r="P233" s="17">
        <v>1</v>
      </c>
      <c r="Q233" s="17">
        <v>1</v>
      </c>
      <c r="R233">
        <v>125131450</v>
      </c>
      <c r="S233">
        <v>2098</v>
      </c>
      <c r="U233">
        <f>MATCH(D233,Отчет!$D:$D,0)</f>
        <v>36</v>
      </c>
    </row>
    <row r="234" spans="1:21" x14ac:dyDescent="0.2">
      <c r="A234" s="17">
        <v>186819208</v>
      </c>
      <c r="B234" s="17">
        <v>6</v>
      </c>
      <c r="C234" s="17" t="s">
        <v>107</v>
      </c>
      <c r="D234" s="17">
        <v>7569172</v>
      </c>
      <c r="E234" s="7" t="s">
        <v>138</v>
      </c>
      <c r="F234" s="7" t="s">
        <v>121</v>
      </c>
      <c r="G234" s="7" t="s">
        <v>139</v>
      </c>
      <c r="H234" s="36" t="s">
        <v>140</v>
      </c>
      <c r="I234" s="7" t="s">
        <v>258</v>
      </c>
      <c r="J234" s="17">
        <v>4.5</v>
      </c>
      <c r="K234" s="17" t="s">
        <v>247</v>
      </c>
      <c r="L234" s="17" t="s">
        <v>248</v>
      </c>
      <c r="N234" s="17">
        <v>27</v>
      </c>
      <c r="O234" s="17">
        <v>4.5</v>
      </c>
      <c r="P234" s="17">
        <v>1</v>
      </c>
      <c r="Q234" s="17">
        <v>1</v>
      </c>
      <c r="R234">
        <v>125131450</v>
      </c>
      <c r="S234">
        <v>2098</v>
      </c>
      <c r="U234">
        <f>MATCH(D234,Отчет!$D:$D,0)</f>
        <v>38</v>
      </c>
    </row>
    <row r="235" spans="1:21" x14ac:dyDescent="0.2">
      <c r="A235" s="17">
        <v>186146224</v>
      </c>
      <c r="B235" s="17">
        <v>8</v>
      </c>
      <c r="C235" s="17" t="s">
        <v>259</v>
      </c>
      <c r="D235" s="17">
        <v>9353380</v>
      </c>
      <c r="E235" s="7" t="s">
        <v>260</v>
      </c>
      <c r="F235" s="7" t="s">
        <v>261</v>
      </c>
      <c r="G235" s="7" t="s">
        <v>262</v>
      </c>
      <c r="H235" s="36" t="s">
        <v>263</v>
      </c>
      <c r="I235" s="7" t="s">
        <v>264</v>
      </c>
      <c r="J235" s="17">
        <v>4.5</v>
      </c>
      <c r="K235" s="17" t="s">
        <v>247</v>
      </c>
      <c r="L235" s="17" t="s">
        <v>248</v>
      </c>
      <c r="N235" s="17">
        <v>0</v>
      </c>
      <c r="O235" s="17">
        <v>0</v>
      </c>
      <c r="P235" s="17">
        <v>1</v>
      </c>
      <c r="Q235" s="17">
        <v>1</v>
      </c>
      <c r="R235">
        <v>125131450</v>
      </c>
      <c r="S235">
        <v>2098</v>
      </c>
      <c r="U235">
        <f>MATCH(D235,Отчет!$D:$D,0)</f>
        <v>55</v>
      </c>
    </row>
    <row r="236" spans="1:21" x14ac:dyDescent="0.2">
      <c r="A236" s="17">
        <v>183690698</v>
      </c>
      <c r="B236" s="17">
        <v>9</v>
      </c>
      <c r="C236" s="17" t="s">
        <v>259</v>
      </c>
      <c r="D236" s="17">
        <v>9353393</v>
      </c>
      <c r="E236" s="7" t="s">
        <v>265</v>
      </c>
      <c r="F236" s="7" t="s">
        <v>157</v>
      </c>
      <c r="G236" s="7" t="s">
        <v>122</v>
      </c>
      <c r="H236" s="36" t="s">
        <v>266</v>
      </c>
      <c r="I236" s="7" t="s">
        <v>264</v>
      </c>
      <c r="J236" s="17">
        <v>4.5</v>
      </c>
      <c r="K236" s="17" t="s">
        <v>247</v>
      </c>
      <c r="L236" s="17" t="s">
        <v>248</v>
      </c>
      <c r="N236" s="17">
        <v>0</v>
      </c>
      <c r="O236" s="17">
        <v>0</v>
      </c>
      <c r="P236" s="17">
        <v>1</v>
      </c>
      <c r="Q236" s="17">
        <v>1</v>
      </c>
      <c r="R236">
        <v>125131450</v>
      </c>
      <c r="S236">
        <v>2098</v>
      </c>
      <c r="U236">
        <f>MATCH(D236,Отчет!$D:$D,0)</f>
        <v>54</v>
      </c>
    </row>
    <row r="237" spans="1:21" x14ac:dyDescent="0.2">
      <c r="A237" s="17">
        <v>188014365</v>
      </c>
      <c r="C237" s="17" t="s">
        <v>259</v>
      </c>
      <c r="D237" s="17">
        <v>2967739</v>
      </c>
      <c r="E237" s="7" t="s">
        <v>267</v>
      </c>
      <c r="F237" s="7" t="s">
        <v>268</v>
      </c>
      <c r="G237" s="7" t="s">
        <v>269</v>
      </c>
      <c r="H237" s="36" t="s">
        <v>270</v>
      </c>
      <c r="I237" s="7" t="s">
        <v>264</v>
      </c>
      <c r="J237" s="17">
        <v>4.5</v>
      </c>
      <c r="K237" s="17" t="s">
        <v>247</v>
      </c>
      <c r="L237" s="17" t="s">
        <v>248</v>
      </c>
      <c r="M237" s="17">
        <v>1</v>
      </c>
      <c r="N237" s="17">
        <v>0</v>
      </c>
      <c r="O237" s="17">
        <v>4.5</v>
      </c>
      <c r="Q237" s="17">
        <v>0</v>
      </c>
      <c r="R237">
        <v>125131450</v>
      </c>
      <c r="S237">
        <v>2098</v>
      </c>
      <c r="U237">
        <f>MATCH(D237,Отчет!$D:$D,0)</f>
        <v>67</v>
      </c>
    </row>
    <row r="238" spans="1:21" x14ac:dyDescent="0.2">
      <c r="A238" s="17">
        <v>187770064</v>
      </c>
      <c r="B238" s="17">
        <v>6</v>
      </c>
      <c r="C238" s="17" t="s">
        <v>259</v>
      </c>
      <c r="D238" s="17">
        <v>2967619</v>
      </c>
      <c r="E238" s="7" t="s">
        <v>271</v>
      </c>
      <c r="F238" s="7" t="s">
        <v>272</v>
      </c>
      <c r="G238" s="7" t="s">
        <v>122</v>
      </c>
      <c r="H238" s="36" t="s">
        <v>273</v>
      </c>
      <c r="I238" s="7" t="s">
        <v>264</v>
      </c>
      <c r="J238" s="17">
        <v>4.5</v>
      </c>
      <c r="K238" s="17" t="s">
        <v>247</v>
      </c>
      <c r="L238" s="17" t="s">
        <v>248</v>
      </c>
      <c r="N238" s="17">
        <v>27</v>
      </c>
      <c r="O238" s="17">
        <v>4.5</v>
      </c>
      <c r="P238" s="17">
        <v>1</v>
      </c>
      <c r="Q238" s="17">
        <v>1</v>
      </c>
      <c r="R238">
        <v>125131450</v>
      </c>
      <c r="S238">
        <v>2098</v>
      </c>
      <c r="U238">
        <f>MATCH(D238,Отчет!$D:$D,0)</f>
        <v>48</v>
      </c>
    </row>
    <row r="239" spans="1:21" x14ac:dyDescent="0.2">
      <c r="A239" s="17">
        <v>152874603</v>
      </c>
      <c r="B239" s="17">
        <v>7</v>
      </c>
      <c r="C239" s="17" t="s">
        <v>107</v>
      </c>
      <c r="D239" s="17">
        <v>7584745</v>
      </c>
      <c r="E239" s="7" t="s">
        <v>156</v>
      </c>
      <c r="F239" s="7" t="s">
        <v>157</v>
      </c>
      <c r="G239" s="7" t="s">
        <v>158</v>
      </c>
      <c r="H239" s="36" t="s">
        <v>159</v>
      </c>
      <c r="I239" s="7" t="s">
        <v>274</v>
      </c>
      <c r="J239" s="17">
        <v>5.05</v>
      </c>
      <c r="K239" s="17" t="s">
        <v>101</v>
      </c>
      <c r="L239" s="17" t="s">
        <v>248</v>
      </c>
      <c r="N239" s="17">
        <v>35.35</v>
      </c>
      <c r="O239" s="17">
        <v>5.05</v>
      </c>
      <c r="P239" s="17">
        <v>1</v>
      </c>
      <c r="Q239" s="17">
        <v>0</v>
      </c>
      <c r="R239">
        <v>125131450</v>
      </c>
      <c r="S239">
        <v>2098</v>
      </c>
      <c r="U239">
        <f>MATCH(D239,Отчет!$D:$D,0)</f>
        <v>50</v>
      </c>
    </row>
    <row r="240" spans="1:21" x14ac:dyDescent="0.2">
      <c r="A240" s="17">
        <v>146884085</v>
      </c>
      <c r="B240" s="17">
        <v>7</v>
      </c>
      <c r="C240" s="17" t="s">
        <v>95</v>
      </c>
      <c r="D240" s="17">
        <v>7562757</v>
      </c>
      <c r="E240" s="7" t="s">
        <v>191</v>
      </c>
      <c r="F240" s="7" t="s">
        <v>179</v>
      </c>
      <c r="G240" s="7" t="s">
        <v>114</v>
      </c>
      <c r="H240" s="36" t="s">
        <v>192</v>
      </c>
      <c r="I240" s="7" t="s">
        <v>274</v>
      </c>
      <c r="J240" s="17">
        <v>5.05</v>
      </c>
      <c r="K240" s="17" t="s">
        <v>101</v>
      </c>
      <c r="L240" s="17" t="s">
        <v>248</v>
      </c>
      <c r="N240" s="17">
        <v>35.35</v>
      </c>
      <c r="O240" s="17">
        <v>5.05</v>
      </c>
      <c r="P240" s="17">
        <v>1</v>
      </c>
      <c r="Q240" s="17">
        <v>1</v>
      </c>
      <c r="R240">
        <v>125131450</v>
      </c>
      <c r="S240">
        <v>2098</v>
      </c>
      <c r="U240">
        <f>MATCH(D240,Отчет!$D:$D,0)</f>
        <v>52</v>
      </c>
    </row>
    <row r="241" spans="1:21" x14ac:dyDescent="0.2">
      <c r="A241" s="17">
        <v>156540322</v>
      </c>
      <c r="B241" s="17">
        <v>8</v>
      </c>
      <c r="C241" s="17" t="s">
        <v>107</v>
      </c>
      <c r="D241" s="17">
        <v>7584715</v>
      </c>
      <c r="E241" s="7" t="s">
        <v>124</v>
      </c>
      <c r="F241" s="7" t="s">
        <v>125</v>
      </c>
      <c r="G241" s="7" t="s">
        <v>126</v>
      </c>
      <c r="H241" s="36" t="s">
        <v>127</v>
      </c>
      <c r="I241" s="7" t="s">
        <v>274</v>
      </c>
      <c r="J241" s="17">
        <v>5.05</v>
      </c>
      <c r="K241" s="17" t="s">
        <v>101</v>
      </c>
      <c r="L241" s="17" t="s">
        <v>248</v>
      </c>
      <c r="N241" s="17">
        <v>40.4</v>
      </c>
      <c r="O241" s="17">
        <v>5.05</v>
      </c>
      <c r="P241" s="17">
        <v>1</v>
      </c>
      <c r="Q241" s="17">
        <v>0</v>
      </c>
      <c r="R241">
        <v>125131450</v>
      </c>
      <c r="S241">
        <v>2098</v>
      </c>
      <c r="U241">
        <f>MATCH(D241,Отчет!$D:$D,0)</f>
        <v>25</v>
      </c>
    </row>
    <row r="242" spans="1:21" x14ac:dyDescent="0.2">
      <c r="A242" s="17">
        <v>149313756</v>
      </c>
      <c r="B242" s="17">
        <v>6</v>
      </c>
      <c r="C242" s="17" t="s">
        <v>107</v>
      </c>
      <c r="D242" s="17">
        <v>149202574</v>
      </c>
      <c r="E242" s="7" t="s">
        <v>237</v>
      </c>
      <c r="F242" s="7" t="s">
        <v>238</v>
      </c>
      <c r="G242" s="7" t="s">
        <v>239</v>
      </c>
      <c r="H242" s="36" t="s">
        <v>240</v>
      </c>
      <c r="I242" s="7" t="s">
        <v>274</v>
      </c>
      <c r="J242" s="17">
        <v>5.05</v>
      </c>
      <c r="K242" s="17" t="s">
        <v>101</v>
      </c>
      <c r="L242" s="17" t="s">
        <v>248</v>
      </c>
      <c r="N242" s="17">
        <v>30.3</v>
      </c>
      <c r="O242" s="17">
        <v>5.05</v>
      </c>
      <c r="P242" s="17">
        <v>1</v>
      </c>
      <c r="Q242" s="17">
        <v>0</v>
      </c>
      <c r="R242">
        <v>125131450</v>
      </c>
      <c r="S242">
        <v>2098</v>
      </c>
      <c r="T242" t="s">
        <v>241</v>
      </c>
      <c r="U242">
        <f>MATCH(D242,Отчет!$D:$D,0)</f>
        <v>49</v>
      </c>
    </row>
    <row r="243" spans="1:21" x14ac:dyDescent="0.2">
      <c r="A243" s="17">
        <v>146559932</v>
      </c>
      <c r="B243" s="17">
        <v>8</v>
      </c>
      <c r="C243" s="17" t="s">
        <v>107</v>
      </c>
      <c r="D243" s="17">
        <v>7564365</v>
      </c>
      <c r="E243" s="7" t="s">
        <v>242</v>
      </c>
      <c r="F243" s="7" t="s">
        <v>243</v>
      </c>
      <c r="G243" s="7" t="s">
        <v>244</v>
      </c>
      <c r="H243" s="36" t="s">
        <v>245</v>
      </c>
      <c r="I243" s="7" t="s">
        <v>274</v>
      </c>
      <c r="J243" s="17">
        <v>5.05</v>
      </c>
      <c r="K243" s="17" t="s">
        <v>101</v>
      </c>
      <c r="L243" s="17" t="s">
        <v>248</v>
      </c>
      <c r="N243" s="17">
        <v>40.4</v>
      </c>
      <c r="O243" s="17">
        <v>5.05</v>
      </c>
      <c r="P243" s="17">
        <v>1</v>
      </c>
      <c r="Q243" s="17">
        <v>1</v>
      </c>
      <c r="R243">
        <v>125131450</v>
      </c>
      <c r="S243">
        <v>2098</v>
      </c>
      <c r="U243">
        <f>MATCH(D243,Отчет!$D:$D,0)</f>
        <v>47</v>
      </c>
    </row>
    <row r="244" spans="1:21" x14ac:dyDescent="0.2">
      <c r="A244" s="17">
        <v>146559938</v>
      </c>
      <c r="B244" s="17">
        <v>6</v>
      </c>
      <c r="C244" s="17" t="s">
        <v>107</v>
      </c>
      <c r="D244" s="17">
        <v>7564383</v>
      </c>
      <c r="E244" s="7" t="s">
        <v>108</v>
      </c>
      <c r="F244" s="7" t="s">
        <v>109</v>
      </c>
      <c r="G244" s="7" t="s">
        <v>110</v>
      </c>
      <c r="H244" s="36" t="s">
        <v>111</v>
      </c>
      <c r="I244" s="7" t="s">
        <v>274</v>
      </c>
      <c r="J244" s="17">
        <v>5.05</v>
      </c>
      <c r="K244" s="17" t="s">
        <v>101</v>
      </c>
      <c r="L244" s="17" t="s">
        <v>248</v>
      </c>
      <c r="N244" s="17">
        <v>30.3</v>
      </c>
      <c r="O244" s="17">
        <v>5.05</v>
      </c>
      <c r="P244" s="17">
        <v>1</v>
      </c>
      <c r="Q244" s="17">
        <v>1</v>
      </c>
      <c r="R244">
        <v>125131450</v>
      </c>
      <c r="S244">
        <v>2098</v>
      </c>
      <c r="U244">
        <f>MATCH(D244,Отчет!$D:$D,0)</f>
        <v>28</v>
      </c>
    </row>
    <row r="245" spans="1:21" x14ac:dyDescent="0.2">
      <c r="A245" s="17">
        <v>146559944</v>
      </c>
      <c r="B245" s="17">
        <v>7</v>
      </c>
      <c r="C245" s="17" t="s">
        <v>107</v>
      </c>
      <c r="D245" s="17">
        <v>7564389</v>
      </c>
      <c r="E245" s="7" t="s">
        <v>113</v>
      </c>
      <c r="F245" s="7" t="s">
        <v>104</v>
      </c>
      <c r="G245" s="7" t="s">
        <v>114</v>
      </c>
      <c r="H245" s="36" t="s">
        <v>115</v>
      </c>
      <c r="I245" s="7" t="s">
        <v>274</v>
      </c>
      <c r="J245" s="17">
        <v>5.05</v>
      </c>
      <c r="K245" s="17" t="s">
        <v>101</v>
      </c>
      <c r="L245" s="17" t="s">
        <v>248</v>
      </c>
      <c r="N245" s="17">
        <v>35.35</v>
      </c>
      <c r="O245" s="17">
        <v>5.05</v>
      </c>
      <c r="P245" s="17">
        <v>1</v>
      </c>
      <c r="Q245" s="17">
        <v>1</v>
      </c>
      <c r="R245">
        <v>125131450</v>
      </c>
      <c r="S245">
        <v>2098</v>
      </c>
      <c r="U245">
        <f>MATCH(D245,Отчет!$D:$D,0)</f>
        <v>27</v>
      </c>
    </row>
    <row r="246" spans="1:21" x14ac:dyDescent="0.2">
      <c r="A246" s="17">
        <v>146559950</v>
      </c>
      <c r="B246" s="17">
        <v>7</v>
      </c>
      <c r="C246" s="17" t="s">
        <v>107</v>
      </c>
      <c r="D246" s="17">
        <v>7562739</v>
      </c>
      <c r="E246" s="7" t="s">
        <v>116</v>
      </c>
      <c r="F246" s="7" t="s">
        <v>117</v>
      </c>
      <c r="G246" s="7" t="s">
        <v>118</v>
      </c>
      <c r="H246" s="36" t="s">
        <v>119</v>
      </c>
      <c r="I246" s="7" t="s">
        <v>274</v>
      </c>
      <c r="J246" s="17">
        <v>5.05</v>
      </c>
      <c r="K246" s="17" t="s">
        <v>101</v>
      </c>
      <c r="L246" s="17" t="s">
        <v>248</v>
      </c>
      <c r="N246" s="17">
        <v>35.35</v>
      </c>
      <c r="O246" s="17">
        <v>5.05</v>
      </c>
      <c r="P246" s="17">
        <v>1</v>
      </c>
      <c r="Q246" s="17">
        <v>1</v>
      </c>
      <c r="R246">
        <v>125131450</v>
      </c>
      <c r="S246">
        <v>2098</v>
      </c>
      <c r="U246">
        <f>MATCH(D246,Отчет!$D:$D,0)</f>
        <v>39</v>
      </c>
    </row>
    <row r="247" spans="1:21" x14ac:dyDescent="0.2">
      <c r="A247" s="17">
        <v>146559956</v>
      </c>
      <c r="B247" s="17">
        <v>8</v>
      </c>
      <c r="C247" s="17" t="s">
        <v>107</v>
      </c>
      <c r="D247" s="17">
        <v>7562751</v>
      </c>
      <c r="E247" s="7" t="s">
        <v>120</v>
      </c>
      <c r="F247" s="7" t="s">
        <v>121</v>
      </c>
      <c r="G247" s="7" t="s">
        <v>122</v>
      </c>
      <c r="H247" s="36" t="s">
        <v>123</v>
      </c>
      <c r="I247" s="7" t="s">
        <v>274</v>
      </c>
      <c r="J247" s="17">
        <v>5.05</v>
      </c>
      <c r="K247" s="17" t="s">
        <v>101</v>
      </c>
      <c r="L247" s="17" t="s">
        <v>248</v>
      </c>
      <c r="N247" s="17">
        <v>40.4</v>
      </c>
      <c r="O247" s="17">
        <v>5.05</v>
      </c>
      <c r="P247" s="17">
        <v>1</v>
      </c>
      <c r="Q247" s="17">
        <v>1</v>
      </c>
      <c r="R247">
        <v>125131450</v>
      </c>
      <c r="S247">
        <v>2098</v>
      </c>
      <c r="U247">
        <f>MATCH(D247,Отчет!$D:$D,0)</f>
        <v>24</v>
      </c>
    </row>
    <row r="248" spans="1:21" x14ac:dyDescent="0.2">
      <c r="A248" s="17">
        <v>146559962</v>
      </c>
      <c r="B248" s="17">
        <v>6</v>
      </c>
      <c r="C248" s="17" t="s">
        <v>107</v>
      </c>
      <c r="D248" s="17">
        <v>7564395</v>
      </c>
      <c r="E248" s="7" t="s">
        <v>128</v>
      </c>
      <c r="F248" s="7" t="s">
        <v>129</v>
      </c>
      <c r="G248" s="7" t="s">
        <v>130</v>
      </c>
      <c r="H248" s="36" t="s">
        <v>131</v>
      </c>
      <c r="I248" s="7" t="s">
        <v>274</v>
      </c>
      <c r="J248" s="17">
        <v>5.05</v>
      </c>
      <c r="K248" s="17" t="s">
        <v>101</v>
      </c>
      <c r="L248" s="17" t="s">
        <v>248</v>
      </c>
      <c r="N248" s="17">
        <v>30.3</v>
      </c>
      <c r="O248" s="17">
        <v>5.05</v>
      </c>
      <c r="P248" s="17">
        <v>1</v>
      </c>
      <c r="Q248" s="17">
        <v>1</v>
      </c>
      <c r="R248">
        <v>125131450</v>
      </c>
      <c r="S248">
        <v>2098</v>
      </c>
      <c r="U248">
        <f>MATCH(D248,Отчет!$D:$D,0)</f>
        <v>51</v>
      </c>
    </row>
    <row r="249" spans="1:21" x14ac:dyDescent="0.2">
      <c r="A249" s="17">
        <v>146559968</v>
      </c>
      <c r="B249" s="17">
        <v>7</v>
      </c>
      <c r="C249" s="17" t="s">
        <v>107</v>
      </c>
      <c r="D249" s="17">
        <v>7564401</v>
      </c>
      <c r="E249" s="7" t="s">
        <v>132</v>
      </c>
      <c r="F249" s="7" t="s">
        <v>133</v>
      </c>
      <c r="G249" s="7" t="s">
        <v>134</v>
      </c>
      <c r="H249" s="36" t="s">
        <v>135</v>
      </c>
      <c r="I249" s="7" t="s">
        <v>274</v>
      </c>
      <c r="J249" s="17">
        <v>5.05</v>
      </c>
      <c r="K249" s="17" t="s">
        <v>101</v>
      </c>
      <c r="L249" s="17" t="s">
        <v>248</v>
      </c>
      <c r="N249" s="17">
        <v>35.35</v>
      </c>
      <c r="O249" s="17">
        <v>5.05</v>
      </c>
      <c r="P249" s="17">
        <v>1</v>
      </c>
      <c r="Q249" s="17">
        <v>1</v>
      </c>
      <c r="R249">
        <v>125131450</v>
      </c>
      <c r="S249">
        <v>2098</v>
      </c>
      <c r="U249">
        <f>MATCH(D249,Отчет!$D:$D,0)</f>
        <v>30</v>
      </c>
    </row>
    <row r="250" spans="1:21" x14ac:dyDescent="0.2">
      <c r="A250" s="17">
        <v>146559974</v>
      </c>
      <c r="B250" s="17">
        <v>5</v>
      </c>
      <c r="C250" s="17" t="s">
        <v>107</v>
      </c>
      <c r="D250" s="17">
        <v>7569028</v>
      </c>
      <c r="E250" s="7" t="s">
        <v>141</v>
      </c>
      <c r="F250" s="7" t="s">
        <v>142</v>
      </c>
      <c r="G250" s="7" t="s">
        <v>143</v>
      </c>
      <c r="H250" s="36" t="s">
        <v>144</v>
      </c>
      <c r="I250" s="7" t="s">
        <v>274</v>
      </c>
      <c r="J250" s="17">
        <v>5.05</v>
      </c>
      <c r="K250" s="17" t="s">
        <v>101</v>
      </c>
      <c r="L250" s="17" t="s">
        <v>248</v>
      </c>
      <c r="N250" s="17">
        <v>25.25</v>
      </c>
      <c r="O250" s="17">
        <v>5.05</v>
      </c>
      <c r="P250" s="17">
        <v>1</v>
      </c>
      <c r="Q250" s="17">
        <v>1</v>
      </c>
      <c r="R250">
        <v>125131450</v>
      </c>
      <c r="S250">
        <v>2098</v>
      </c>
      <c r="U250">
        <f>MATCH(D250,Отчет!$D:$D,0)</f>
        <v>42</v>
      </c>
    </row>
    <row r="251" spans="1:21" x14ac:dyDescent="0.2">
      <c r="A251" s="17">
        <v>146559980</v>
      </c>
      <c r="B251" s="17">
        <v>5</v>
      </c>
      <c r="C251" s="17" t="s">
        <v>107</v>
      </c>
      <c r="D251" s="17">
        <v>7564431</v>
      </c>
      <c r="E251" s="7" t="s">
        <v>153</v>
      </c>
      <c r="F251" s="7" t="s">
        <v>154</v>
      </c>
      <c r="G251" s="7" t="s">
        <v>126</v>
      </c>
      <c r="H251" s="36" t="s">
        <v>155</v>
      </c>
      <c r="I251" s="7" t="s">
        <v>274</v>
      </c>
      <c r="J251" s="17">
        <v>5.05</v>
      </c>
      <c r="K251" s="17" t="s">
        <v>101</v>
      </c>
      <c r="L251" s="17" t="s">
        <v>248</v>
      </c>
      <c r="N251" s="17">
        <v>25.25</v>
      </c>
      <c r="O251" s="17">
        <v>5.05</v>
      </c>
      <c r="P251" s="17">
        <v>1</v>
      </c>
      <c r="Q251" s="17">
        <v>1</v>
      </c>
      <c r="R251">
        <v>125131450</v>
      </c>
      <c r="S251">
        <v>2098</v>
      </c>
      <c r="U251">
        <f>MATCH(D251,Отчет!$D:$D,0)</f>
        <v>44</v>
      </c>
    </row>
    <row r="252" spans="1:21" x14ac:dyDescent="0.2">
      <c r="A252" s="17">
        <v>146559986</v>
      </c>
      <c r="B252" s="17">
        <v>8</v>
      </c>
      <c r="C252" s="17" t="s">
        <v>107</v>
      </c>
      <c r="D252" s="17">
        <v>7583999</v>
      </c>
      <c r="E252" s="7" t="s">
        <v>160</v>
      </c>
      <c r="F252" s="7" t="s">
        <v>161</v>
      </c>
      <c r="G252" s="7" t="s">
        <v>162</v>
      </c>
      <c r="H252" s="36" t="s">
        <v>163</v>
      </c>
      <c r="I252" s="7" t="s">
        <v>274</v>
      </c>
      <c r="J252" s="17">
        <v>5.05</v>
      </c>
      <c r="K252" s="17" t="s">
        <v>101</v>
      </c>
      <c r="L252" s="17" t="s">
        <v>248</v>
      </c>
      <c r="N252" s="17">
        <v>40.4</v>
      </c>
      <c r="O252" s="17">
        <v>5.05</v>
      </c>
      <c r="P252" s="17">
        <v>1</v>
      </c>
      <c r="Q252" s="17">
        <v>0</v>
      </c>
      <c r="R252">
        <v>125131450</v>
      </c>
      <c r="S252">
        <v>2098</v>
      </c>
      <c r="U252">
        <f>MATCH(D252,Отчет!$D:$D,0)</f>
        <v>43</v>
      </c>
    </row>
    <row r="253" spans="1:21" x14ac:dyDescent="0.2">
      <c r="A253" s="17">
        <v>146559992</v>
      </c>
      <c r="B253" s="17">
        <v>7</v>
      </c>
      <c r="C253" s="17" t="s">
        <v>107</v>
      </c>
      <c r="D253" s="17">
        <v>10057942</v>
      </c>
      <c r="E253" s="7" t="s">
        <v>164</v>
      </c>
      <c r="F253" s="7" t="s">
        <v>165</v>
      </c>
      <c r="G253" s="7" t="s">
        <v>134</v>
      </c>
      <c r="H253" s="36" t="s">
        <v>166</v>
      </c>
      <c r="I253" s="7" t="s">
        <v>274</v>
      </c>
      <c r="J253" s="17">
        <v>5.05</v>
      </c>
      <c r="K253" s="17" t="s">
        <v>101</v>
      </c>
      <c r="L253" s="17" t="s">
        <v>248</v>
      </c>
      <c r="N253" s="17">
        <v>35.35</v>
      </c>
      <c r="O253" s="17">
        <v>5.05</v>
      </c>
      <c r="P253" s="17">
        <v>1</v>
      </c>
      <c r="Q253" s="17">
        <v>1</v>
      </c>
      <c r="R253">
        <v>125131450</v>
      </c>
      <c r="S253">
        <v>2098</v>
      </c>
      <c r="U253">
        <f>MATCH(D253,Отчет!$D:$D,0)</f>
        <v>31</v>
      </c>
    </row>
    <row r="254" spans="1:21" x14ac:dyDescent="0.2">
      <c r="A254" s="17">
        <v>146559998</v>
      </c>
      <c r="B254" s="17">
        <v>8</v>
      </c>
      <c r="C254" s="17" t="s">
        <v>107</v>
      </c>
      <c r="D254" s="17">
        <v>32980096</v>
      </c>
      <c r="E254" s="7" t="s">
        <v>167</v>
      </c>
      <c r="F254" s="7" t="s">
        <v>168</v>
      </c>
      <c r="G254" s="7" t="s">
        <v>169</v>
      </c>
      <c r="H254" s="36" t="s">
        <v>170</v>
      </c>
      <c r="I254" s="7" t="s">
        <v>274</v>
      </c>
      <c r="J254" s="17">
        <v>5.05</v>
      </c>
      <c r="K254" s="17" t="s">
        <v>101</v>
      </c>
      <c r="L254" s="17" t="s">
        <v>248</v>
      </c>
      <c r="N254" s="17">
        <v>40.4</v>
      </c>
      <c r="O254" s="17">
        <v>5.05</v>
      </c>
      <c r="P254" s="17">
        <v>1</v>
      </c>
      <c r="Q254" s="17">
        <v>1</v>
      </c>
      <c r="R254">
        <v>125131450</v>
      </c>
      <c r="S254">
        <v>2098</v>
      </c>
      <c r="U254">
        <f>MATCH(D254,Отчет!$D:$D,0)</f>
        <v>45</v>
      </c>
    </row>
    <row r="255" spans="1:21" x14ac:dyDescent="0.2">
      <c r="A255" s="17">
        <v>146560004</v>
      </c>
      <c r="B255" s="17">
        <v>7</v>
      </c>
      <c r="C255" s="17" t="s">
        <v>107</v>
      </c>
      <c r="D255" s="17">
        <v>7569184</v>
      </c>
      <c r="E255" s="7" t="s">
        <v>171</v>
      </c>
      <c r="F255" s="7" t="s">
        <v>172</v>
      </c>
      <c r="G255" s="7" t="s">
        <v>114</v>
      </c>
      <c r="H255" s="36" t="s">
        <v>173</v>
      </c>
      <c r="I255" s="7" t="s">
        <v>274</v>
      </c>
      <c r="J255" s="17">
        <v>5.05</v>
      </c>
      <c r="K255" s="17" t="s">
        <v>101</v>
      </c>
      <c r="L255" s="17" t="s">
        <v>248</v>
      </c>
      <c r="N255" s="17">
        <v>35.35</v>
      </c>
      <c r="O255" s="17">
        <v>5.05</v>
      </c>
      <c r="P255" s="17">
        <v>1</v>
      </c>
      <c r="Q255" s="17">
        <v>1</v>
      </c>
      <c r="R255">
        <v>125131450</v>
      </c>
      <c r="S255">
        <v>2098</v>
      </c>
      <c r="U255">
        <f>MATCH(D255,Отчет!$D:$D,0)</f>
        <v>29</v>
      </c>
    </row>
    <row r="256" spans="1:21" x14ac:dyDescent="0.2">
      <c r="A256" s="17">
        <v>146560010</v>
      </c>
      <c r="B256" s="17">
        <v>6</v>
      </c>
      <c r="C256" s="17" t="s">
        <v>107</v>
      </c>
      <c r="D256" s="17">
        <v>16474282</v>
      </c>
      <c r="E256" s="7" t="s">
        <v>174</v>
      </c>
      <c r="F256" s="7" t="s">
        <v>175</v>
      </c>
      <c r="G256" s="7" t="s">
        <v>176</v>
      </c>
      <c r="H256" s="36" t="s">
        <v>177</v>
      </c>
      <c r="I256" s="7" t="s">
        <v>274</v>
      </c>
      <c r="J256" s="17">
        <v>5.05</v>
      </c>
      <c r="K256" s="17" t="s">
        <v>101</v>
      </c>
      <c r="L256" s="17" t="s">
        <v>248</v>
      </c>
      <c r="N256" s="17">
        <v>30.3</v>
      </c>
      <c r="O256" s="17">
        <v>5.05</v>
      </c>
      <c r="P256" s="17">
        <v>1</v>
      </c>
      <c r="Q256" s="17">
        <v>1</v>
      </c>
      <c r="R256">
        <v>125131450</v>
      </c>
      <c r="S256">
        <v>2098</v>
      </c>
      <c r="U256">
        <f>MATCH(D256,Отчет!$D:$D,0)</f>
        <v>32</v>
      </c>
    </row>
    <row r="257" spans="1:21" x14ac:dyDescent="0.2">
      <c r="A257" s="17">
        <v>146560016</v>
      </c>
      <c r="B257" s="17">
        <v>8</v>
      </c>
      <c r="C257" s="17" t="s">
        <v>107</v>
      </c>
      <c r="D257" s="17">
        <v>7564443</v>
      </c>
      <c r="E257" s="7" t="s">
        <v>178</v>
      </c>
      <c r="F257" s="7" t="s">
        <v>179</v>
      </c>
      <c r="G257" s="7" t="s">
        <v>130</v>
      </c>
      <c r="H257" s="36" t="s">
        <v>180</v>
      </c>
      <c r="I257" s="7" t="s">
        <v>274</v>
      </c>
      <c r="J257" s="17">
        <v>5.05</v>
      </c>
      <c r="K257" s="17" t="s">
        <v>101</v>
      </c>
      <c r="L257" s="17" t="s">
        <v>248</v>
      </c>
      <c r="N257" s="17">
        <v>40.4</v>
      </c>
      <c r="O257" s="17">
        <v>5.05</v>
      </c>
      <c r="P257" s="17">
        <v>1</v>
      </c>
      <c r="Q257" s="17">
        <v>1</v>
      </c>
      <c r="R257">
        <v>125131450</v>
      </c>
      <c r="S257">
        <v>2098</v>
      </c>
      <c r="U257">
        <f>MATCH(D257,Отчет!$D:$D,0)</f>
        <v>33</v>
      </c>
    </row>
    <row r="258" spans="1:21" x14ac:dyDescent="0.2">
      <c r="A258" s="17">
        <v>204461554</v>
      </c>
      <c r="B258" s="17">
        <v>8</v>
      </c>
      <c r="C258" s="17" t="s">
        <v>259</v>
      </c>
      <c r="D258" s="17">
        <v>2967736</v>
      </c>
      <c r="E258" s="7" t="s">
        <v>275</v>
      </c>
      <c r="F258" s="7" t="s">
        <v>157</v>
      </c>
      <c r="G258" s="7" t="s">
        <v>276</v>
      </c>
      <c r="H258" s="36" t="s">
        <v>277</v>
      </c>
      <c r="I258" s="7" t="s">
        <v>278</v>
      </c>
      <c r="J258" s="17">
        <v>0</v>
      </c>
      <c r="K258" s="17" t="s">
        <v>101</v>
      </c>
      <c r="L258" s="17" t="s">
        <v>248</v>
      </c>
      <c r="N258" s="17">
        <v>0</v>
      </c>
      <c r="O258" s="17">
        <v>0</v>
      </c>
      <c r="P258" s="17">
        <v>1</v>
      </c>
      <c r="Q258" s="17">
        <v>0</v>
      </c>
      <c r="S258">
        <v>5028</v>
      </c>
      <c r="U258">
        <f>MATCH(D258,Отчет!$D:$D,0)</f>
        <v>56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2014-01-22T06:17:07Z</dcterms:modified>
</cp:coreProperties>
</file>